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NSAR 20-21 Fiscal Year\Salary Agreements\Forms\"/>
    </mc:Choice>
  </mc:AlternateContent>
  <bookViews>
    <workbookView xWindow="0" yWindow="0" windowWidth="20565" windowHeight="13680"/>
  </bookViews>
  <sheets>
    <sheet name="Salary Agreement Form" sheetId="1" r:id="rId1"/>
    <sheet name="Policy HR 350" sheetId="3" r:id="rId2"/>
  </sheets>
  <definedNames>
    <definedName name="_xlnm.Print_Area" localSheetId="0">'Salary Agreement Form'!$B$1:$N$71</definedName>
  </definedNames>
  <calcPr calcId="162913"/>
</workbook>
</file>

<file path=xl/calcChain.xml><?xml version="1.0" encoding="utf-8"?>
<calcChain xmlns="http://schemas.openxmlformats.org/spreadsheetml/2006/main">
  <c r="L26" i="1" l="1"/>
  <c r="K26" i="1"/>
  <c r="M22" i="1" l="1"/>
  <c r="L29" i="1" l="1"/>
  <c r="F28" i="1"/>
  <c r="M35" i="1"/>
  <c r="V2" i="1"/>
  <c r="W2" i="1" s="1"/>
  <c r="V3" i="1"/>
  <c r="V4" i="1"/>
  <c r="V5" i="1"/>
  <c r="V6" i="1"/>
  <c r="V7" i="1"/>
  <c r="V8" i="1"/>
  <c r="V9" i="1"/>
  <c r="V10" i="1"/>
  <c r="V11" i="1"/>
  <c r="V12" i="1"/>
  <c r="V13" i="1"/>
  <c r="O7" i="1"/>
  <c r="E6" i="1"/>
  <c r="L30" i="1" l="1"/>
  <c r="W3" i="1"/>
  <c r="W4" i="1" s="1"/>
  <c r="W5" i="1" s="1"/>
  <c r="W6" i="1" s="1"/>
  <c r="W7" i="1" s="1"/>
  <c r="W8" i="1" s="1"/>
  <c r="W9" i="1" s="1"/>
  <c r="W10" i="1" s="1"/>
  <c r="W11" i="1" s="1"/>
  <c r="W12" i="1" s="1"/>
  <c r="W13" i="1" s="1"/>
  <c r="L28" i="1"/>
  <c r="K30" i="1"/>
  <c r="V14" i="1"/>
  <c r="M30" i="1" l="1"/>
  <c r="L32" i="1"/>
  <c r="K28" i="1"/>
  <c r="M28" i="1" s="1"/>
  <c r="K29" i="1"/>
  <c r="M29" i="1" s="1"/>
  <c r="M26" i="1"/>
  <c r="K32" i="1" l="1"/>
  <c r="M32" i="1"/>
</calcChain>
</file>

<file path=xl/sharedStrings.xml><?xml version="1.0" encoding="utf-8"?>
<sst xmlns="http://schemas.openxmlformats.org/spreadsheetml/2006/main" count="103" uniqueCount="90">
  <si>
    <t>Form Procedures:</t>
  </si>
  <si>
    <t>Work Days</t>
  </si>
  <si>
    <t>Rolling Days</t>
  </si>
  <si>
    <t>UNM HOSPITAL (UH)</t>
  </si>
  <si>
    <t>DATE PREPARED:</t>
  </si>
  <si>
    <t>EFFECTIVE DATE:</t>
  </si>
  <si>
    <t>**Work Days</t>
  </si>
  <si>
    <t>END DATE:</t>
  </si>
  <si>
    <t>Prepared By:</t>
  </si>
  <si>
    <t>Employee and Department Information:</t>
  </si>
  <si>
    <t>HSC DEPT:</t>
  </si>
  <si>
    <t>Contact Person:</t>
  </si>
  <si>
    <t>HSC EMPLOYEE:</t>
  </si>
  <si>
    <t>UH EMPLOYEE:</t>
  </si>
  <si>
    <t>ID #:</t>
  </si>
  <si>
    <t>Faculty or Staff</t>
  </si>
  <si>
    <t>ANNUAL SALARY:</t>
  </si>
  <si>
    <t>JOB TITLE:</t>
  </si>
  <si>
    <t>FTE STATUS:</t>
  </si>
  <si>
    <t>HOURLY RATE:</t>
  </si>
  <si>
    <t xml:space="preserve">Do not modify </t>
  </si>
  <si>
    <t>Salary and Benefit Distribution:</t>
  </si>
  <si>
    <t>HSC</t>
  </si>
  <si>
    <t>UH</t>
  </si>
  <si>
    <t>TOTAL</t>
  </si>
  <si>
    <t>calculations:</t>
  </si>
  <si>
    <r>
      <t>*SALARY AMOUNT</t>
    </r>
    <r>
      <rPr>
        <sz val="12.5"/>
        <rFont val="Arial"/>
        <family val="2"/>
      </rPr>
      <t xml:space="preserve"> </t>
    </r>
  </si>
  <si>
    <t>Faculty</t>
  </si>
  <si>
    <t>Staff</t>
  </si>
  <si>
    <t>Days</t>
  </si>
  <si>
    <t>Work Hours</t>
  </si>
  <si>
    <t>PERCENT</t>
  </si>
  <si>
    <t>BANNER INDEX(S) to be charged/credited</t>
  </si>
  <si>
    <t>Change in salary or benefit resulting from routine increase or promotion</t>
  </si>
  <si>
    <t>Other:</t>
  </si>
  <si>
    <t>Comments:</t>
  </si>
  <si>
    <t>HEALTH SCIENCES CTR:</t>
  </si>
  <si>
    <t>Date:</t>
  </si>
  <si>
    <t>UNM HOSPITAL:</t>
  </si>
  <si>
    <t>UNM HEALTH SCIENCES CENTER (HSC)</t>
  </si>
  <si>
    <t>Please see the</t>
  </si>
  <si>
    <t>Form Procedures Tab.</t>
  </si>
  <si>
    <t>Include information regarding the reason for the Salary Agreement and services provided.</t>
  </si>
  <si>
    <r>
      <t xml:space="preserve">Approvals:  </t>
    </r>
    <r>
      <rPr>
        <b/>
        <sz val="11"/>
        <rFont val="Arial"/>
        <family val="2"/>
      </rPr>
      <t>The below approvals signify the agreement to UNMH HR Policy 350 - Staffing During Adverse Conditions.</t>
    </r>
  </si>
  <si>
    <t>Please complete all yellow</t>
  </si>
  <si>
    <t xml:space="preserve">highlighted areas as </t>
  </si>
  <si>
    <t>outlined in in the procedures</t>
  </si>
  <si>
    <t>Yes</t>
  </si>
  <si>
    <t>No</t>
  </si>
  <si>
    <t>****UH BENEFIT AMOUNT @</t>
  </si>
  <si>
    <t>****HSC FACULTY BENEFIT AMOUNT @</t>
  </si>
  <si>
    <t>****HSC STAFF BENEFIT AMOUNT @</t>
  </si>
  <si>
    <t xml:space="preserve">       leave blank if UNMH employee</t>
  </si>
  <si>
    <t>A new Salary Agreement must</t>
  </si>
  <si>
    <t xml:space="preserve">  be written each fiscal year.</t>
  </si>
  <si>
    <t xml:space="preserve">  A Salary Agreement cannot</t>
  </si>
  <si>
    <t xml:space="preserve">  have dates outside of the </t>
  </si>
  <si>
    <t xml:space="preserve">  fiscal year the agreement is</t>
  </si>
  <si>
    <t xml:space="preserve">  being written for.</t>
  </si>
  <si>
    <r>
      <rPr>
        <b/>
        <sz val="10"/>
        <color indexed="12"/>
        <rFont val="Arial"/>
        <family val="2"/>
      </rPr>
      <t xml:space="preserve">***Agreement Benefits Eligible </t>
    </r>
    <r>
      <rPr>
        <b/>
        <sz val="8"/>
        <color indexed="12"/>
        <rFont val="Arial"/>
        <family val="2"/>
      </rPr>
      <t>(Yes/No)</t>
    </r>
    <r>
      <rPr>
        <b/>
        <sz val="10"/>
        <color indexed="12"/>
        <rFont val="Arial"/>
        <family val="2"/>
      </rPr>
      <t>?</t>
    </r>
  </si>
  <si>
    <t xml:space="preserve"> </t>
  </si>
  <si>
    <t>UH Dept/Cost Ctr:</t>
  </si>
  <si>
    <t>FY-2021</t>
  </si>
  <si>
    <t>Hourly or Exempt</t>
  </si>
  <si>
    <t xml:space="preserve">ESTIMATED TOTAL  </t>
  </si>
  <si>
    <t xml:space="preserve"> Type in an "X" that Banner Index has been verified and is correct</t>
  </si>
  <si>
    <t>*</t>
  </si>
  <si>
    <t xml:space="preserve">INSTRUCTIONS: </t>
  </si>
  <si>
    <t xml:space="preserve">The comments section must be completed with detailed information for the reason of the agreement and include if any Incentives are to be paid. </t>
  </si>
  <si>
    <t>UH Employee - Email completed and unsigned PDF of this Salary Agreement to either Roland Quintana (RKQuintana@salud.unm.edu)</t>
  </si>
  <si>
    <t>HSC Employee - Email completed and unsigned PDF of this Salary Agreement to Huihui Tan (HTan@salud.unm.edu)</t>
  </si>
  <si>
    <t>APPROVALS WILL BE ROUTED FOR ELECTRONIC SIGNATURES USING ADOBE SIGN</t>
  </si>
  <si>
    <t>Dean, Director, Chair or Administrator                                  (Print Name)</t>
  </si>
  <si>
    <t>Department Executive Director                                             (Print Name)</t>
  </si>
  <si>
    <t>Area Administrator                                                              (Print Name)</t>
  </si>
  <si>
    <t>Executive Director, Financial Planning &amp; Analysis                 (Print Name)</t>
  </si>
  <si>
    <t>Routine fiscal year renewal (same employee to be renewed)</t>
  </si>
  <si>
    <t>New Agreement (new employee for new position)</t>
  </si>
  <si>
    <t>Associated MOU or Grant:</t>
  </si>
  <si>
    <t>Replacement for:  Name:                                                      (Prior fiscal year employee to be replaced)</t>
  </si>
  <si>
    <r>
      <rPr>
        <b/>
        <sz val="11"/>
        <rFont val="Arial"/>
        <family val="2"/>
      </rPr>
      <t>Must</t>
    </r>
    <r>
      <rPr>
        <sz val="11"/>
        <rFont val="Arial"/>
        <family val="2"/>
      </rPr>
      <t xml:space="preserve"> select one item:</t>
    </r>
  </si>
  <si>
    <t>Fringe amounts are estimated - will be billed at actual.</t>
  </si>
  <si>
    <t>SALARY AGREEMENT FORM - SALARIED EMPLOYEE</t>
  </si>
  <si>
    <t>UNM Internal PR Number:</t>
  </si>
  <si>
    <r>
      <rPr>
        <b/>
        <i/>
        <sz val="10"/>
        <color rgb="FFFF0000"/>
        <rFont val="Arial"/>
        <family val="2"/>
      </rPr>
      <t>*</t>
    </r>
    <r>
      <rPr>
        <i/>
        <sz val="10"/>
        <color rgb="FFFF0000"/>
        <rFont val="Arial"/>
        <family val="2"/>
      </rPr>
      <t>If employee is paid hourly, multiply hourly pay rate times 260 Work Days times 8 and input in cell M21. If employee is on a salary, input annual salary in cell M21.</t>
    </r>
  </si>
  <si>
    <t xml:space="preserve">** Benefits calculation is to cover payroll associated taxes and fringe benefits.  </t>
  </si>
  <si>
    <t>* This Agreement is based on the employee's current salary and does not include any possible wage increase(s).</t>
  </si>
  <si>
    <t xml:space="preserve">      Input percentages in cells below</t>
  </si>
  <si>
    <r>
      <rPr>
        <b/>
        <sz val="10"/>
        <color rgb="FFFF0000"/>
        <rFont val="Arial"/>
        <family val="2"/>
      </rPr>
      <t>MUST</t>
    </r>
    <r>
      <rPr>
        <sz val="10"/>
        <color rgb="FFFF0000"/>
        <rFont val="Arial"/>
        <family val="2"/>
      </rPr>
      <t xml:space="preserve"> complete the sections shaded in yellow.</t>
    </r>
  </si>
  <si>
    <t>If this Salary Agreement is for a UH employee, have HSC Department complete a UNM Internal PR, eamil the PDF. Input UNM Internal PR number here (cell F32)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</si>
</sst>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"/>
    <numFmt numFmtId="165" formatCode="000\-00\-0000"/>
    <numFmt numFmtId="166" formatCode="_(&quot;$&quot;* #,##0.00_);_(&quot;$&quot;* \(#,##0.00\);_(&quot;$&quot;* &quot;-&quot;_);_(@_)"/>
    <numFmt numFmtId="167" formatCode="0.000%"/>
    <numFmt numFmtId="168" formatCode="mm/dd/yy;@"/>
  </numFmts>
  <fonts count="39" x14ac:knownFonts="1">
    <font>
      <sz val="10"/>
      <name val="Arial"/>
    </font>
    <font>
      <sz val="10"/>
      <name val="Arial"/>
      <family val="2"/>
    </font>
    <font>
      <b/>
      <u/>
      <sz val="12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2.5"/>
      <name val="Arial"/>
      <family val="2"/>
    </font>
    <font>
      <b/>
      <sz val="12.5"/>
      <color indexed="12"/>
      <name val="Arial"/>
      <family val="2"/>
    </font>
    <font>
      <b/>
      <sz val="14"/>
      <color indexed="12"/>
      <name val="Arial"/>
      <family val="2"/>
    </font>
    <font>
      <b/>
      <sz val="12.5"/>
      <name val="Arial"/>
      <family val="2"/>
    </font>
    <font>
      <sz val="10"/>
      <color indexed="22"/>
      <name val="Arial"/>
      <family val="2"/>
    </font>
    <font>
      <sz val="12"/>
      <color indexed="12"/>
      <name val="Arial"/>
      <family val="2"/>
    </font>
    <font>
      <b/>
      <sz val="12"/>
      <color indexed="12"/>
      <name val="Arial"/>
      <family val="2"/>
    </font>
    <font>
      <sz val="12.5"/>
      <color indexed="12"/>
      <name val="Arial"/>
      <family val="2"/>
    </font>
    <font>
      <u/>
      <sz val="12.5"/>
      <name val="Arial"/>
      <family val="2"/>
    </font>
    <font>
      <sz val="12.5"/>
      <color indexed="17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2.5"/>
      <color indexed="10"/>
      <name val="Arial"/>
      <family val="2"/>
    </font>
    <font>
      <sz val="11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0"/>
      <color indexed="12"/>
      <name val="Arial"/>
      <family val="2"/>
    </font>
    <font>
      <b/>
      <sz val="8"/>
      <color indexed="12"/>
      <name val="Arial"/>
      <family val="2"/>
    </font>
    <font>
      <sz val="12.5"/>
      <color rgb="FF0000FF"/>
      <name val="Arial"/>
      <family val="2"/>
    </font>
    <font>
      <b/>
      <sz val="10"/>
      <color rgb="FF0000FF"/>
      <name val="Arial"/>
      <family val="2"/>
    </font>
    <font>
      <b/>
      <sz val="11"/>
      <color rgb="FF0000FF"/>
      <name val="Arial"/>
      <family val="2"/>
    </font>
    <font>
      <sz val="11"/>
      <color rgb="FFFF0000"/>
      <name val="Arial"/>
      <family val="2"/>
    </font>
    <font>
      <sz val="10"/>
      <color rgb="FFFF0000"/>
      <name val="Arial"/>
      <family val="2"/>
    </font>
    <font>
      <sz val="12.5"/>
      <color rgb="FFFF0000"/>
      <name val="Arial"/>
      <family val="2"/>
    </font>
    <font>
      <b/>
      <sz val="11"/>
      <color rgb="FFFF0000"/>
      <name val="Arial"/>
      <family val="2"/>
    </font>
    <font>
      <b/>
      <i/>
      <sz val="11"/>
      <color rgb="FFFF0000"/>
      <name val="Arial"/>
      <family val="2"/>
    </font>
    <font>
      <i/>
      <sz val="10"/>
      <color rgb="FFFF0000"/>
      <name val="Arial"/>
      <family val="2"/>
    </font>
    <font>
      <b/>
      <i/>
      <sz val="10"/>
      <color rgb="FFFF0000"/>
      <name val="Arial"/>
      <family val="2"/>
    </font>
    <font>
      <sz val="14"/>
      <color indexed="12"/>
      <name val="Arial"/>
      <family val="2"/>
    </font>
    <font>
      <sz val="14"/>
      <color rgb="FF0000FF"/>
      <name val="Arial"/>
      <family val="2"/>
    </font>
    <font>
      <b/>
      <sz val="10"/>
      <color rgb="FFFF0000"/>
      <name val="Arial"/>
      <family val="2"/>
    </font>
    <font>
      <sz val="10"/>
      <color rgb="FF0070C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99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96">
    <xf numFmtId="0" fontId="0" fillId="0" borderId="0" xfId="0"/>
    <xf numFmtId="0" fontId="6" fillId="0" borderId="0" xfId="0" applyFont="1" applyFill="1" applyBorder="1"/>
    <xf numFmtId="0" fontId="6" fillId="3" borderId="3" xfId="0" applyFont="1" applyFill="1" applyBorder="1" applyAlignment="1">
      <alignment horizontal="left"/>
    </xf>
    <xf numFmtId="0" fontId="6" fillId="3" borderId="0" xfId="0" applyFont="1" applyFill="1" applyBorder="1"/>
    <xf numFmtId="0" fontId="6" fillId="3" borderId="4" xfId="0" applyFont="1" applyFill="1" applyBorder="1"/>
    <xf numFmtId="44" fontId="8" fillId="0" borderId="4" xfId="2" applyNumberFormat="1" applyFont="1" applyFill="1" applyBorder="1" applyProtection="1">
      <protection locked="0"/>
    </xf>
    <xf numFmtId="0" fontId="18" fillId="3" borderId="0" xfId="0" applyFont="1" applyFill="1" applyBorder="1"/>
    <xf numFmtId="0" fontId="0" fillId="4" borderId="0" xfId="0" applyFill="1" applyBorder="1"/>
    <xf numFmtId="0" fontId="4" fillId="4" borderId="0" xfId="0" applyFont="1" applyFill="1" applyBorder="1"/>
    <xf numFmtId="0" fontId="6" fillId="4" borderId="3" xfId="0" applyFont="1" applyFill="1" applyBorder="1" applyAlignment="1">
      <alignment horizontal="left"/>
    </xf>
    <xf numFmtId="0" fontId="6" fillId="4" borderId="0" xfId="0" applyFont="1" applyFill="1" applyBorder="1"/>
    <xf numFmtId="0" fontId="6" fillId="4" borderId="4" xfId="0" applyFont="1" applyFill="1" applyBorder="1"/>
    <xf numFmtId="0" fontId="6" fillId="4" borderId="0" xfId="0" applyFont="1" applyFill="1" applyBorder="1" applyAlignment="1">
      <alignment horizontal="left"/>
    </xf>
    <xf numFmtId="0" fontId="6" fillId="4" borderId="0" xfId="0" applyFont="1" applyFill="1" applyBorder="1" applyAlignment="1">
      <alignment wrapText="1"/>
    </xf>
    <xf numFmtId="0" fontId="11" fillId="4" borderId="0" xfId="0" applyFont="1" applyFill="1" applyBorder="1" applyAlignment="1" applyProtection="1">
      <alignment horizontal="left"/>
      <protection locked="0"/>
    </xf>
    <xf numFmtId="0" fontId="6" fillId="4" borderId="4" xfId="0" applyFont="1" applyFill="1" applyBorder="1" applyAlignment="1">
      <alignment horizontal="right"/>
    </xf>
    <xf numFmtId="0" fontId="6" fillId="4" borderId="4" xfId="0" applyFont="1" applyFill="1" applyBorder="1" applyAlignment="1">
      <alignment wrapText="1"/>
    </xf>
    <xf numFmtId="0" fontId="13" fillId="4" borderId="0" xfId="0" applyFont="1" applyFill="1" applyBorder="1" applyAlignment="1">
      <alignment horizontal="left"/>
    </xf>
    <xf numFmtId="0" fontId="14" fillId="4" borderId="0" xfId="0" applyFont="1" applyFill="1" applyBorder="1"/>
    <xf numFmtId="0" fontId="13" fillId="4" borderId="0" xfId="0" applyFont="1" applyFill="1" applyBorder="1"/>
    <xf numFmtId="165" fontId="15" fillId="4" borderId="0" xfId="0" applyNumberFormat="1" applyFont="1" applyFill="1" applyBorder="1"/>
    <xf numFmtId="0" fontId="6" fillId="4" borderId="6" xfId="0" applyFont="1" applyFill="1" applyBorder="1"/>
    <xf numFmtId="0" fontId="6" fillId="4" borderId="7" xfId="0" applyFont="1" applyFill="1" applyBorder="1"/>
    <xf numFmtId="0" fontId="7" fillId="4" borderId="2" xfId="0" applyNumberFormat="1" applyFont="1" applyFill="1" applyBorder="1" applyProtection="1">
      <protection locked="0"/>
    </xf>
    <xf numFmtId="0" fontId="15" fillId="4" borderId="0" xfId="0" applyFont="1" applyFill="1" applyBorder="1" applyAlignment="1">
      <alignment horizontal="left"/>
    </xf>
    <xf numFmtId="0" fontId="9" fillId="4" borderId="0" xfId="0" applyFont="1" applyFill="1" applyBorder="1" applyAlignment="1">
      <alignment horizontal="center"/>
    </xf>
    <xf numFmtId="0" fontId="9" fillId="4" borderId="4" xfId="0" applyFont="1" applyFill="1" applyBorder="1" applyAlignment="1">
      <alignment horizontal="center"/>
    </xf>
    <xf numFmtId="0" fontId="9" fillId="4" borderId="0" xfId="0" applyFont="1" applyFill="1" applyBorder="1"/>
    <xf numFmtId="42" fontId="9" fillId="4" borderId="0" xfId="0" applyNumberFormat="1" applyFont="1" applyFill="1" applyBorder="1"/>
    <xf numFmtId="42" fontId="9" fillId="4" borderId="4" xfId="0" applyNumberFormat="1" applyFont="1" applyFill="1" applyBorder="1"/>
    <xf numFmtId="42" fontId="6" fillId="4" borderId="0" xfId="0" applyNumberFormat="1" applyFont="1" applyFill="1" applyBorder="1"/>
    <xf numFmtId="42" fontId="6" fillId="4" borderId="4" xfId="0" applyNumberFormat="1" applyFont="1" applyFill="1" applyBorder="1"/>
    <xf numFmtId="0" fontId="7" fillId="4" borderId="0" xfId="0" applyFont="1" applyFill="1" applyBorder="1"/>
    <xf numFmtId="42" fontId="6" fillId="4" borderId="1" xfId="0" applyNumberFormat="1" applyFont="1" applyFill="1" applyBorder="1"/>
    <xf numFmtId="49" fontId="13" fillId="4" borderId="0" xfId="0" applyNumberFormat="1" applyFont="1" applyFill="1" applyBorder="1"/>
    <xf numFmtId="49" fontId="13" fillId="4" borderId="4" xfId="0" applyNumberFormat="1" applyFont="1" applyFill="1" applyBorder="1"/>
    <xf numFmtId="42" fontId="9" fillId="4" borderId="2" xfId="0" applyNumberFormat="1" applyFont="1" applyFill="1" applyBorder="1"/>
    <xf numFmtId="167" fontId="9" fillId="4" borderId="0" xfId="0" applyNumberFormat="1" applyFont="1" applyFill="1" applyBorder="1"/>
    <xf numFmtId="10" fontId="9" fillId="4" borderId="4" xfId="0" applyNumberFormat="1" applyFont="1" applyFill="1" applyBorder="1"/>
    <xf numFmtId="167" fontId="7" fillId="2" borderId="8" xfId="0" applyNumberFormat="1" applyFont="1" applyFill="1" applyBorder="1" applyProtection="1">
      <protection locked="0"/>
    </xf>
    <xf numFmtId="0" fontId="17" fillId="4" borderId="3" xfId="0" applyFont="1" applyFill="1" applyBorder="1" applyAlignment="1">
      <alignment horizontal="left"/>
    </xf>
    <xf numFmtId="0" fontId="17" fillId="4" borderId="0" xfId="0" applyFont="1" applyFill="1" applyBorder="1"/>
    <xf numFmtId="49" fontId="6" fillId="4" borderId="0" xfId="0" applyNumberFormat="1" applyFont="1" applyFill="1" applyBorder="1"/>
    <xf numFmtId="0" fontId="0" fillId="4" borderId="4" xfId="0" applyFill="1" applyBorder="1"/>
    <xf numFmtId="0" fontId="6" fillId="4" borderId="3" xfId="0" applyFont="1" applyFill="1" applyBorder="1" applyAlignment="1">
      <alignment horizontal="left" vertical="top"/>
    </xf>
    <xf numFmtId="0" fontId="6" fillId="4" borderId="0" xfId="0" applyFont="1" applyFill="1" applyBorder="1" applyAlignment="1">
      <alignment vertical="top"/>
    </xf>
    <xf numFmtId="0" fontId="19" fillId="4" borderId="0" xfId="0" applyFont="1" applyFill="1" applyBorder="1"/>
    <xf numFmtId="0" fontId="0" fillId="4" borderId="0" xfId="0" applyFill="1" applyBorder="1" applyProtection="1">
      <protection locked="0"/>
    </xf>
    <xf numFmtId="0" fontId="0" fillId="4" borderId="4" xfId="0" applyFill="1" applyBorder="1" applyProtection="1">
      <protection locked="0"/>
    </xf>
    <xf numFmtId="0" fontId="20" fillId="4" borderId="0" xfId="0" applyFont="1" applyFill="1" applyBorder="1"/>
    <xf numFmtId="0" fontId="0" fillId="4" borderId="1" xfId="0" applyFill="1" applyBorder="1" applyAlignment="1" applyProtection="1">
      <alignment horizontal="center"/>
      <protection locked="0"/>
    </xf>
    <xf numFmtId="0" fontId="20" fillId="4" borderId="0" xfId="0" applyFont="1" applyFill="1" applyBorder="1" applyAlignment="1">
      <alignment horizontal="right"/>
    </xf>
    <xf numFmtId="0" fontId="0" fillId="4" borderId="1" xfId="0" applyFill="1" applyBorder="1" applyProtection="1">
      <protection locked="0"/>
    </xf>
    <xf numFmtId="0" fontId="17" fillId="4" borderId="9" xfId="0" applyFont="1" applyFill="1" applyBorder="1" applyAlignment="1">
      <alignment horizontal="left"/>
    </xf>
    <xf numFmtId="0" fontId="0" fillId="4" borderId="10" xfId="0" applyFill="1" applyBorder="1"/>
    <xf numFmtId="0" fontId="2" fillId="5" borderId="0" xfId="0" applyFont="1" applyFill="1" applyAlignment="1">
      <alignment horizontal="left"/>
    </xf>
    <xf numFmtId="0" fontId="22" fillId="5" borderId="0" xfId="0" applyFont="1" applyFill="1" applyAlignment="1">
      <alignment horizontal="left"/>
    </xf>
    <xf numFmtId="0" fontId="2" fillId="5" borderId="0" xfId="0" applyFont="1" applyFill="1" applyAlignment="1">
      <alignment horizontal="right"/>
    </xf>
    <xf numFmtId="0" fontId="0" fillId="5" borderId="0" xfId="0" applyFill="1"/>
    <xf numFmtId="0" fontId="0" fillId="5" borderId="0" xfId="0" applyFill="1" applyBorder="1"/>
    <xf numFmtId="0" fontId="0" fillId="5" borderId="0" xfId="0" applyFill="1" applyProtection="1">
      <protection hidden="1"/>
    </xf>
    <xf numFmtId="14" fontId="0" fillId="5" borderId="0" xfId="0" applyNumberFormat="1" applyFill="1"/>
    <xf numFmtId="43" fontId="0" fillId="5" borderId="0" xfId="1" applyFont="1" applyFill="1" applyProtection="1">
      <protection hidden="1"/>
    </xf>
    <xf numFmtId="2" fontId="0" fillId="5" borderId="0" xfId="0" applyNumberFormat="1" applyFill="1"/>
    <xf numFmtId="0" fontId="10" fillId="5" borderId="0" xfId="0" applyFont="1" applyFill="1" applyBorder="1"/>
    <xf numFmtId="2" fontId="0" fillId="5" borderId="0" xfId="0" applyNumberFormat="1" applyFill="1" applyBorder="1"/>
    <xf numFmtId="43" fontId="0" fillId="5" borderId="6" xfId="1" applyFont="1" applyFill="1" applyBorder="1" applyProtection="1">
      <protection hidden="1"/>
    </xf>
    <xf numFmtId="0" fontId="5" fillId="5" borderId="0" xfId="0" applyFont="1" applyFill="1" applyBorder="1"/>
    <xf numFmtId="0" fontId="5" fillId="5" borderId="0" xfId="0" applyFont="1" applyFill="1"/>
    <xf numFmtId="2" fontId="5" fillId="5" borderId="0" xfId="0" applyNumberFormat="1" applyFont="1" applyFill="1" applyBorder="1"/>
    <xf numFmtId="0" fontId="0" fillId="5" borderId="12" xfId="0" applyFill="1" applyBorder="1" applyProtection="1"/>
    <xf numFmtId="0" fontId="0" fillId="5" borderId="13" xfId="0" applyFill="1" applyBorder="1" applyProtection="1"/>
    <xf numFmtId="0" fontId="6" fillId="5" borderId="0" xfId="0" applyFont="1" applyFill="1" applyBorder="1" applyAlignment="1">
      <alignment horizontal="center"/>
    </xf>
    <xf numFmtId="0" fontId="5" fillId="5" borderId="13" xfId="0" applyFont="1" applyFill="1" applyBorder="1" applyAlignment="1" applyProtection="1">
      <alignment horizontal="right"/>
    </xf>
    <xf numFmtId="0" fontId="4" fillId="5" borderId="0" xfId="0" applyFont="1" applyFill="1" applyBorder="1" applyAlignment="1">
      <alignment horizontal="right"/>
    </xf>
    <xf numFmtId="2" fontId="5" fillId="5" borderId="13" xfId="0" applyNumberFormat="1" applyFont="1" applyFill="1" applyBorder="1" applyAlignment="1">
      <alignment horizontal="right"/>
    </xf>
    <xf numFmtId="43" fontId="0" fillId="5" borderId="0" xfId="1" applyFont="1" applyFill="1" applyBorder="1"/>
    <xf numFmtId="0" fontId="4" fillId="5" borderId="13" xfId="0" applyFont="1" applyFill="1" applyBorder="1" applyAlignment="1" applyProtection="1">
      <alignment horizontal="right"/>
    </xf>
    <xf numFmtId="2" fontId="0" fillId="5" borderId="13" xfId="0" applyNumberFormat="1" applyFill="1" applyBorder="1" applyProtection="1"/>
    <xf numFmtId="42" fontId="4" fillId="5" borderId="0" xfId="0" applyNumberFormat="1" applyFont="1" applyFill="1" applyBorder="1"/>
    <xf numFmtId="43" fontId="0" fillId="5" borderId="0" xfId="0" applyNumberFormat="1" applyFill="1" applyBorder="1"/>
    <xf numFmtId="0" fontId="17" fillId="5" borderId="0" xfId="0" applyFont="1" applyFill="1" applyAlignment="1">
      <alignment horizontal="left"/>
    </xf>
    <xf numFmtId="43" fontId="0" fillId="5" borderId="0" xfId="0" applyNumberFormat="1" applyFill="1"/>
    <xf numFmtId="0" fontId="10" fillId="5" borderId="0" xfId="0" applyFont="1" applyFill="1" applyProtection="1">
      <protection hidden="1"/>
    </xf>
    <xf numFmtId="43" fontId="0" fillId="5" borderId="0" xfId="1" applyFont="1" applyFill="1"/>
    <xf numFmtId="0" fontId="3" fillId="4" borderId="0" xfId="0" applyFont="1" applyFill="1" applyBorder="1" applyAlignment="1"/>
    <xf numFmtId="42" fontId="5" fillId="5" borderId="13" xfId="0" applyNumberFormat="1" applyFont="1" applyFill="1" applyBorder="1" applyAlignment="1" applyProtection="1">
      <alignment horizontal="right"/>
    </xf>
    <xf numFmtId="43" fontId="5" fillId="5" borderId="14" xfId="0" applyNumberFormat="1" applyFont="1" applyFill="1" applyBorder="1" applyAlignment="1" applyProtection="1">
      <alignment horizontal="right"/>
    </xf>
    <xf numFmtId="0" fontId="6" fillId="4" borderId="0" xfId="0" applyFont="1" applyFill="1" applyBorder="1" applyProtection="1">
      <protection locked="0"/>
    </xf>
    <xf numFmtId="0" fontId="6" fillId="4" borderId="1" xfId="0" applyFont="1" applyFill="1" applyBorder="1" applyProtection="1">
      <protection locked="0"/>
    </xf>
    <xf numFmtId="0" fontId="25" fillId="4" borderId="0" xfId="0" applyFont="1" applyFill="1" applyBorder="1"/>
    <xf numFmtId="0" fontId="26" fillId="4" borderId="0" xfId="0" applyFont="1" applyFill="1" applyBorder="1" applyAlignment="1">
      <alignment horizontal="left"/>
    </xf>
    <xf numFmtId="0" fontId="27" fillId="4" borderId="0" xfId="0" applyFont="1" applyFill="1" applyBorder="1" applyAlignment="1">
      <alignment horizontal="left"/>
    </xf>
    <xf numFmtId="0" fontId="17" fillId="4" borderId="0" xfId="0" applyFont="1" applyFill="1" applyBorder="1" applyAlignment="1"/>
    <xf numFmtId="0" fontId="4" fillId="3" borderId="0" xfId="0" applyFont="1" applyFill="1" applyBorder="1"/>
    <xf numFmtId="0" fontId="6" fillId="6" borderId="0" xfId="0" applyFont="1" applyFill="1" applyBorder="1" applyAlignment="1" applyProtection="1">
      <alignment vertical="top" wrapText="1"/>
      <protection locked="0"/>
    </xf>
    <xf numFmtId="0" fontId="26" fillId="6" borderId="0" xfId="0" applyFont="1" applyFill="1" applyBorder="1"/>
    <xf numFmtId="164" fontId="9" fillId="4" borderId="1" xfId="0" applyNumberFormat="1" applyFont="1" applyFill="1" applyBorder="1" applyAlignment="1">
      <alignment horizontal="center"/>
    </xf>
    <xf numFmtId="0" fontId="0" fillId="4" borderId="1" xfId="0" applyFill="1" applyBorder="1" applyAlignment="1" applyProtection="1">
      <alignment horizontal="left"/>
      <protection locked="0"/>
    </xf>
    <xf numFmtId="168" fontId="0" fillId="4" borderId="1" xfId="0" applyNumberFormat="1" applyFill="1" applyBorder="1" applyAlignment="1" applyProtection="1">
      <alignment horizontal="center"/>
      <protection locked="0"/>
    </xf>
    <xf numFmtId="0" fontId="17" fillId="7" borderId="3" xfId="0" applyFont="1" applyFill="1" applyBorder="1" applyAlignment="1">
      <alignment horizontal="left"/>
    </xf>
    <xf numFmtId="0" fontId="20" fillId="7" borderId="0" xfId="0" applyFont="1" applyFill="1" applyBorder="1"/>
    <xf numFmtId="0" fontId="0" fillId="7" borderId="0" xfId="0" applyFill="1" applyBorder="1"/>
    <xf numFmtId="0" fontId="5" fillId="7" borderId="0" xfId="0" applyFont="1" applyFill="1" applyBorder="1"/>
    <xf numFmtId="0" fontId="0" fillId="7" borderId="4" xfId="0" applyFill="1" applyBorder="1"/>
    <xf numFmtId="0" fontId="5" fillId="4" borderId="0" xfId="0" applyFont="1" applyFill="1" applyBorder="1" applyAlignment="1">
      <alignment horizontal="center" wrapText="1"/>
    </xf>
    <xf numFmtId="0" fontId="8" fillId="6" borderId="0" xfId="0" applyFont="1" applyFill="1" applyBorder="1" applyAlignment="1" applyProtection="1">
      <alignment horizontal="left"/>
      <protection locked="0"/>
    </xf>
    <xf numFmtId="0" fontId="6" fillId="6" borderId="0" xfId="0" applyFont="1" applyFill="1" applyBorder="1"/>
    <xf numFmtId="49" fontId="8" fillId="6" borderId="0" xfId="0" applyNumberFormat="1" applyFont="1" applyFill="1" applyBorder="1" applyAlignment="1" applyProtection="1">
      <alignment horizontal="left"/>
      <protection locked="0"/>
    </xf>
    <xf numFmtId="0" fontId="13" fillId="6" borderId="0" xfId="0" applyFont="1" applyFill="1" applyBorder="1"/>
    <xf numFmtId="0" fontId="12" fillId="6" borderId="0" xfId="0" applyFont="1" applyFill="1" applyBorder="1" applyAlignment="1" applyProtection="1">
      <alignment horizontal="left"/>
      <protection locked="0"/>
    </xf>
    <xf numFmtId="168" fontId="0" fillId="4" borderId="0" xfId="0" applyNumberFormat="1" applyFill="1" applyBorder="1" applyAlignment="1" applyProtection="1">
      <alignment horizontal="center"/>
      <protection locked="0"/>
    </xf>
    <xf numFmtId="0" fontId="20" fillId="4" borderId="10" xfId="0" applyFont="1" applyFill="1" applyBorder="1"/>
    <xf numFmtId="0" fontId="0" fillId="4" borderId="10" xfId="0" applyFill="1" applyBorder="1" applyProtection="1">
      <protection locked="0"/>
    </xf>
    <xf numFmtId="0" fontId="0" fillId="4" borderId="11" xfId="0" applyFill="1" applyBorder="1" applyProtection="1">
      <protection locked="0"/>
    </xf>
    <xf numFmtId="0" fontId="13" fillId="8" borderId="1" xfId="0" applyFont="1" applyFill="1" applyBorder="1" applyAlignment="1" applyProtection="1">
      <alignment horizontal="center"/>
      <protection locked="0"/>
    </xf>
    <xf numFmtId="0" fontId="13" fillId="0" borderId="0" xfId="0" applyFont="1" applyFill="1" applyBorder="1" applyAlignment="1" applyProtection="1">
      <alignment horizontal="center"/>
      <protection locked="0"/>
    </xf>
    <xf numFmtId="0" fontId="13" fillId="4" borderId="0" xfId="0" applyFont="1" applyFill="1" applyBorder="1" applyAlignment="1">
      <alignment horizontal="right"/>
    </xf>
    <xf numFmtId="10" fontId="9" fillId="0" borderId="1" xfId="0" applyNumberFormat="1" applyFont="1" applyFill="1" applyBorder="1" applyAlignment="1">
      <alignment horizontal="center"/>
    </xf>
    <xf numFmtId="0" fontId="1" fillId="4" borderId="0" xfId="0" applyFont="1" applyFill="1" applyBorder="1"/>
    <xf numFmtId="0" fontId="1" fillId="4" borderId="0" xfId="0" applyFont="1" applyFill="1" applyBorder="1" applyProtection="1">
      <protection locked="0"/>
    </xf>
    <xf numFmtId="0" fontId="9" fillId="4" borderId="5" xfId="0" applyFont="1" applyFill="1" applyBorder="1" applyAlignment="1">
      <alignment horizontal="center"/>
    </xf>
    <xf numFmtId="164" fontId="8" fillId="2" borderId="1" xfId="0" applyNumberFormat="1" applyFont="1" applyFill="1" applyBorder="1" applyAlignment="1" applyProtection="1">
      <alignment horizontal="center"/>
      <protection locked="0"/>
    </xf>
    <xf numFmtId="164" fontId="8" fillId="2" borderId="2" xfId="0" applyNumberFormat="1" applyFont="1" applyFill="1" applyBorder="1" applyAlignment="1" applyProtection="1">
      <alignment horizontal="center"/>
      <protection locked="0"/>
    </xf>
    <xf numFmtId="49" fontId="13" fillId="2" borderId="1" xfId="0" applyNumberFormat="1" applyFont="1" applyFill="1" applyBorder="1" applyAlignment="1" applyProtection="1">
      <alignment horizontal="center"/>
      <protection locked="0"/>
    </xf>
    <xf numFmtId="14" fontId="1" fillId="5" borderId="0" xfId="0" applyNumberFormat="1" applyFont="1" applyFill="1"/>
    <xf numFmtId="49" fontId="7" fillId="2" borderId="8" xfId="0" applyNumberFormat="1" applyFont="1" applyFill="1" applyBorder="1" applyAlignment="1" applyProtection="1">
      <alignment horizontal="center" vertical="center"/>
      <protection locked="0"/>
    </xf>
    <xf numFmtId="49" fontId="13" fillId="0" borderId="0" xfId="0" applyNumberFormat="1" applyFont="1" applyFill="1" applyBorder="1" applyAlignment="1" applyProtection="1">
      <alignment horizontal="left"/>
      <protection locked="0"/>
    </xf>
    <xf numFmtId="0" fontId="29" fillId="4" borderId="0" xfId="0" applyFont="1" applyFill="1" applyBorder="1"/>
    <xf numFmtId="0" fontId="30" fillId="4" borderId="0" xfId="0" applyFont="1" applyFill="1" applyBorder="1"/>
    <xf numFmtId="0" fontId="30" fillId="4" borderId="4" xfId="0" applyFont="1" applyFill="1" applyBorder="1"/>
    <xf numFmtId="0" fontId="28" fillId="4" borderId="0" xfId="0" applyFont="1" applyFill="1" applyBorder="1"/>
    <xf numFmtId="0" fontId="26" fillId="6" borderId="0" xfId="0" applyFont="1" applyFill="1" applyBorder="1" applyAlignment="1">
      <alignment horizontal="right"/>
    </xf>
    <xf numFmtId="0" fontId="31" fillId="4" borderId="0" xfId="0" applyFont="1" applyFill="1" applyBorder="1"/>
    <xf numFmtId="0" fontId="32" fillId="4" borderId="0" xfId="0" applyFont="1" applyFill="1" applyBorder="1"/>
    <xf numFmtId="0" fontId="9" fillId="6" borderId="0" xfId="0" applyFont="1" applyFill="1" applyBorder="1" applyAlignment="1">
      <alignment horizontal="right"/>
    </xf>
    <xf numFmtId="0" fontId="33" fillId="4" borderId="0" xfId="0" applyFont="1" applyFill="1" applyBorder="1"/>
    <xf numFmtId="4" fontId="35" fillId="2" borderId="1" xfId="0" applyNumberFormat="1" applyFont="1" applyFill="1" applyBorder="1" applyAlignment="1" applyProtection="1">
      <alignment horizontal="left"/>
      <protection locked="0"/>
    </xf>
    <xf numFmtId="0" fontId="17" fillId="0" borderId="0" xfId="0" applyFont="1" applyFill="1" applyBorder="1"/>
    <xf numFmtId="0" fontId="17" fillId="8" borderId="0" xfId="0" applyFont="1" applyFill="1" applyBorder="1"/>
    <xf numFmtId="0" fontId="16" fillId="0" borderId="1" xfId="0" applyFont="1" applyFill="1" applyBorder="1" applyAlignment="1" applyProtection="1">
      <alignment horizontal="center"/>
      <protection locked="0"/>
    </xf>
    <xf numFmtId="0" fontId="0" fillId="0" borderId="0" xfId="0" applyFill="1" applyBorder="1"/>
    <xf numFmtId="0" fontId="0" fillId="0" borderId="4" xfId="0" applyFill="1" applyBorder="1"/>
    <xf numFmtId="49" fontId="16" fillId="0" borderId="1" xfId="0" applyNumberFormat="1" applyFont="1" applyFill="1" applyBorder="1" applyAlignment="1" applyProtection="1">
      <alignment horizontal="center"/>
      <protection locked="0"/>
    </xf>
    <xf numFmtId="0" fontId="17" fillId="0" borderId="0" xfId="0" applyFont="1" applyFill="1" applyBorder="1" applyAlignment="1" applyProtection="1">
      <alignment horizontal="left"/>
      <protection locked="0"/>
    </xf>
    <xf numFmtId="0" fontId="17" fillId="0" borderId="1" xfId="0" applyFont="1" applyFill="1" applyBorder="1" applyAlignment="1" applyProtection="1">
      <alignment horizontal="left"/>
      <protection locked="0"/>
    </xf>
    <xf numFmtId="0" fontId="17" fillId="0" borderId="0" xfId="0" applyFont="1" applyFill="1" applyBorder="1" applyAlignment="1"/>
    <xf numFmtId="0" fontId="17" fillId="0" borderId="4" xfId="0" applyFont="1" applyFill="1" applyBorder="1" applyAlignment="1" applyProtection="1">
      <alignment horizontal="left"/>
      <protection locked="0"/>
    </xf>
    <xf numFmtId="0" fontId="17" fillId="0" borderId="1" xfId="0" applyFont="1" applyFill="1" applyBorder="1"/>
    <xf numFmtId="0" fontId="25" fillId="0" borderId="0" xfId="0" applyFont="1" applyFill="1" applyBorder="1" applyAlignment="1">
      <alignment horizontal="right"/>
    </xf>
    <xf numFmtId="0" fontId="6" fillId="6" borderId="6" xfId="0" applyFont="1" applyFill="1" applyBorder="1"/>
    <xf numFmtId="0" fontId="17" fillId="8" borderId="1" xfId="0" applyFont="1" applyFill="1" applyBorder="1" applyAlignment="1" applyProtection="1">
      <alignment horizontal="left"/>
      <protection locked="0"/>
    </xf>
    <xf numFmtId="0" fontId="37" fillId="4" borderId="0" xfId="0" applyFont="1" applyFill="1" applyBorder="1"/>
    <xf numFmtId="166" fontId="6" fillId="0" borderId="2" xfId="0" applyNumberFormat="1" applyFont="1" applyFill="1" applyBorder="1"/>
    <xf numFmtId="42" fontId="9" fillId="0" borderId="0" xfId="0" applyNumberFormat="1" applyFont="1" applyFill="1" applyBorder="1"/>
    <xf numFmtId="0" fontId="6" fillId="8" borderId="0" xfId="0" applyFont="1" applyFill="1" applyBorder="1"/>
    <xf numFmtId="0" fontId="13" fillId="8" borderId="0" xfId="0" applyFont="1" applyFill="1" applyBorder="1" applyAlignment="1" applyProtection="1">
      <alignment horizontal="center"/>
      <protection locked="0"/>
    </xf>
    <xf numFmtId="0" fontId="13" fillId="8" borderId="0" xfId="0" applyFont="1" applyFill="1" applyBorder="1"/>
    <xf numFmtId="0" fontId="7" fillId="4" borderId="1" xfId="0" applyFont="1" applyFill="1" applyBorder="1"/>
    <xf numFmtId="0" fontId="33" fillId="4" borderId="1" xfId="0" applyFont="1" applyFill="1" applyBorder="1"/>
    <xf numFmtId="0" fontId="13" fillId="0" borderId="1" xfId="0" applyFont="1" applyFill="1" applyBorder="1" applyAlignment="1" applyProtection="1">
      <alignment horizontal="center"/>
      <protection locked="0"/>
    </xf>
    <xf numFmtId="0" fontId="6" fillId="4" borderId="1" xfId="0" applyFont="1" applyFill="1" applyBorder="1"/>
    <xf numFmtId="0" fontId="37" fillId="4" borderId="1" xfId="0" applyFont="1" applyFill="1" applyBorder="1"/>
    <xf numFmtId="0" fontId="1" fillId="4" borderId="1" xfId="0" applyFont="1" applyFill="1" applyBorder="1"/>
    <xf numFmtId="0" fontId="9" fillId="4" borderId="1" xfId="0" applyFont="1" applyFill="1" applyBorder="1"/>
    <xf numFmtId="0" fontId="38" fillId="4" borderId="0" xfId="0" applyFont="1" applyFill="1" applyBorder="1"/>
    <xf numFmtId="44" fontId="36" fillId="8" borderId="1" xfId="2" applyNumberFormat="1" applyFont="1" applyFill="1" applyBorder="1" applyProtection="1">
      <protection locked="0"/>
    </xf>
    <xf numFmtId="49" fontId="8" fillId="2" borderId="2" xfId="0" applyNumberFormat="1" applyFont="1" applyFill="1" applyBorder="1" applyAlignment="1" applyProtection="1">
      <alignment horizontal="left"/>
      <protection locked="0"/>
    </xf>
    <xf numFmtId="0" fontId="8" fillId="2" borderId="1" xfId="0" applyFont="1" applyFill="1" applyBorder="1" applyAlignment="1" applyProtection="1">
      <alignment horizontal="left"/>
      <protection locked="0"/>
    </xf>
    <xf numFmtId="0" fontId="17" fillId="0" borderId="1" xfId="0" applyFont="1" applyFill="1" applyBorder="1" applyAlignment="1" applyProtection="1">
      <alignment horizontal="left"/>
      <protection locked="0"/>
    </xf>
    <xf numFmtId="0" fontId="17" fillId="0" borderId="5" xfId="0" applyFont="1" applyFill="1" applyBorder="1" applyAlignment="1" applyProtection="1">
      <alignment horizontal="left"/>
      <protection locked="0"/>
    </xf>
    <xf numFmtId="0" fontId="20" fillId="4" borderId="19" xfId="0" applyFont="1" applyFill="1" applyBorder="1" applyAlignment="1">
      <alignment horizontal="center" vertical="center" wrapText="1"/>
    </xf>
    <xf numFmtId="0" fontId="20" fillId="4" borderId="20" xfId="0" applyFont="1" applyFill="1" applyBorder="1" applyAlignment="1">
      <alignment horizontal="center" vertical="center" wrapText="1"/>
    </xf>
    <xf numFmtId="0" fontId="20" fillId="4" borderId="21" xfId="0" applyFont="1" applyFill="1" applyBorder="1" applyAlignment="1">
      <alignment horizontal="center" vertical="center" wrapText="1"/>
    </xf>
    <xf numFmtId="0" fontId="20" fillId="4" borderId="22" xfId="0" applyFont="1" applyFill="1" applyBorder="1" applyAlignment="1">
      <alignment horizontal="center" vertical="center" wrapText="1"/>
    </xf>
    <xf numFmtId="0" fontId="20" fillId="4" borderId="23" xfId="0" applyFont="1" applyFill="1" applyBorder="1" applyAlignment="1">
      <alignment horizontal="center" vertical="center" wrapText="1"/>
    </xf>
    <xf numFmtId="0" fontId="20" fillId="4" borderId="24" xfId="0" applyFont="1" applyFill="1" applyBorder="1" applyAlignment="1">
      <alignment horizontal="center" vertical="center" wrapText="1"/>
    </xf>
    <xf numFmtId="0" fontId="5" fillId="4" borderId="0" xfId="0" applyFont="1" applyFill="1" applyBorder="1" applyAlignment="1">
      <alignment horizontal="center" wrapText="1"/>
    </xf>
    <xf numFmtId="0" fontId="6" fillId="2" borderId="21" xfId="0" applyFont="1" applyFill="1" applyBorder="1" applyAlignment="1" applyProtection="1">
      <alignment horizontal="left" vertical="top" wrapText="1"/>
      <protection locked="0"/>
    </xf>
    <xf numFmtId="0" fontId="6" fillId="2" borderId="0" xfId="0" applyFont="1" applyFill="1" applyBorder="1" applyAlignment="1" applyProtection="1">
      <alignment horizontal="left" vertical="top" wrapText="1"/>
      <protection locked="0"/>
    </xf>
    <xf numFmtId="0" fontId="6" fillId="2" borderId="4" xfId="0" applyFont="1" applyFill="1" applyBorder="1" applyAlignment="1" applyProtection="1">
      <alignment horizontal="left" vertical="top" wrapText="1"/>
      <protection locked="0"/>
    </xf>
    <xf numFmtId="49" fontId="8" fillId="2" borderId="18" xfId="0" applyNumberFormat="1" applyFont="1" applyFill="1" applyBorder="1" applyAlignment="1" applyProtection="1">
      <alignment horizontal="left"/>
      <protection locked="0"/>
    </xf>
    <xf numFmtId="0" fontId="29" fillId="4" borderId="0" xfId="0" applyFont="1" applyFill="1" applyBorder="1" applyAlignment="1">
      <alignment wrapText="1"/>
    </xf>
    <xf numFmtId="0" fontId="3" fillId="4" borderId="15" xfId="0" applyFont="1" applyFill="1" applyBorder="1" applyAlignment="1">
      <alignment horizontal="center"/>
    </xf>
    <xf numFmtId="0" fontId="3" fillId="4" borderId="16" xfId="0" applyFont="1" applyFill="1" applyBorder="1" applyAlignment="1">
      <alignment horizontal="center"/>
    </xf>
    <xf numFmtId="0" fontId="3" fillId="4" borderId="17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12" fillId="2" borderId="1" xfId="0" applyFont="1" applyFill="1" applyBorder="1" applyAlignment="1" applyProtection="1">
      <alignment horizontal="left"/>
      <protection locked="0"/>
    </xf>
    <xf numFmtId="0" fontId="8" fillId="2" borderId="5" xfId="0" applyFont="1" applyFill="1" applyBorder="1" applyAlignment="1" applyProtection="1">
      <alignment horizontal="left"/>
      <protection locked="0"/>
    </xf>
    <xf numFmtId="0" fontId="8" fillId="2" borderId="2" xfId="0" applyFont="1" applyFill="1" applyBorder="1" applyAlignment="1" applyProtection="1">
      <alignment horizontal="left"/>
      <protection locked="0"/>
    </xf>
    <xf numFmtId="0" fontId="8" fillId="2" borderId="18" xfId="0" applyFont="1" applyFill="1" applyBorder="1" applyAlignment="1" applyProtection="1">
      <alignment horizontal="left"/>
      <protection locked="0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colors>
    <mruColors>
      <color rgb="FFFFFF99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Drop" dropStyle="combo" dx="16" fmlaLink="$E$20" fmlaRange="$O$26:$O$28" noThreeD="1" sel="1" val="0"/>
</file>

<file path=xl/ctrlProps/ctrlProp2.xml><?xml version="1.0" encoding="utf-8"?>
<formControlPr xmlns="http://schemas.microsoft.com/office/spreadsheetml/2009/9/main" objectType="Drop" dropStyle="combo" dx="16" fmlaLink="$F$27" fmlaRange="$O$35:$O$36" noThreeD="1" sel="1" val="0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3</xdr:col>
          <xdr:colOff>1152525</xdr:colOff>
          <xdr:row>19</xdr:row>
          <xdr:rowOff>9525</xdr:rowOff>
        </xdr:from>
        <xdr:to>
          <xdr:col>5</xdr:col>
          <xdr:colOff>142875</xdr:colOff>
          <xdr:row>20</xdr:row>
          <xdr:rowOff>28575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0</xdr:colOff>
      <xdr:row>59</xdr:row>
      <xdr:rowOff>219075</xdr:rowOff>
    </xdr:from>
    <xdr:to>
      <xdr:col>0</xdr:col>
      <xdr:colOff>0</xdr:colOff>
      <xdr:row>59</xdr:row>
      <xdr:rowOff>219075</xdr:rowOff>
    </xdr:to>
    <xdr:sp macro="" textlink="">
      <xdr:nvSpPr>
        <xdr:cNvPr id="1064" name="Line 3"/>
        <xdr:cNvSpPr>
          <a:spLocks noChangeShapeType="1"/>
        </xdr:cNvSpPr>
      </xdr:nvSpPr>
      <xdr:spPr bwMode="auto">
        <a:xfrm>
          <a:off x="0" y="13115925"/>
          <a:ext cx="0" cy="0"/>
        </a:xfrm>
        <a:prstGeom prst="line">
          <a:avLst/>
        </a:prstGeom>
        <a:noFill/>
        <a:ln w="285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4</xdr:col>
          <xdr:colOff>1009650</xdr:colOff>
          <xdr:row>25</xdr:row>
          <xdr:rowOff>85725</xdr:rowOff>
        </xdr:from>
        <xdr:to>
          <xdr:col>6</xdr:col>
          <xdr:colOff>104775</xdr:colOff>
          <xdr:row>26</xdr:row>
          <xdr:rowOff>104775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428625</xdr:colOff>
      <xdr:row>0</xdr:row>
      <xdr:rowOff>0</xdr:rowOff>
    </xdr:to>
    <xdr:pic>
      <xdr:nvPicPr>
        <xdr:cNvPr id="3131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574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9</xdr:col>
          <xdr:colOff>342900</xdr:colOff>
          <xdr:row>46</xdr:row>
          <xdr:rowOff>95250</xdr:rowOff>
        </xdr:to>
        <xdr:sp macro="" textlink="">
          <xdr:nvSpPr>
            <xdr:cNvPr id="3090" name="Object 18" hidden="1">
              <a:extLst>
                <a:ext uri="{63B3BB69-23CF-44E3-9099-C40C66FF867C}">
                  <a14:compatExt spid="_x0000_s30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47</xdr:row>
          <xdr:rowOff>0</xdr:rowOff>
        </xdr:from>
        <xdr:to>
          <xdr:col>9</xdr:col>
          <xdr:colOff>342900</xdr:colOff>
          <xdr:row>93</xdr:row>
          <xdr:rowOff>95250</xdr:rowOff>
        </xdr:to>
        <xdr:sp macro="" textlink="">
          <xdr:nvSpPr>
            <xdr:cNvPr id="3095" name="Object 23" hidden="1">
              <a:extLst>
                <a:ext uri="{63B3BB69-23CF-44E3-9099-C40C66FF867C}">
                  <a14:compatExt spid="_x0000_s30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94</xdr:row>
          <xdr:rowOff>0</xdr:rowOff>
        </xdr:from>
        <xdr:to>
          <xdr:col>9</xdr:col>
          <xdr:colOff>342900</xdr:colOff>
          <xdr:row>140</xdr:row>
          <xdr:rowOff>95250</xdr:rowOff>
        </xdr:to>
        <xdr:sp macro="" textlink="">
          <xdr:nvSpPr>
            <xdr:cNvPr id="3096" name="Object 24" hidden="1">
              <a:extLst>
                <a:ext uri="{63B3BB69-23CF-44E3-9099-C40C66FF867C}">
                  <a14:compatExt spid="_x0000_s30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3" Type="http://schemas.openxmlformats.org/officeDocument/2006/relationships/vmlDrawing" Target="../drawings/vmlDrawing2.vml"/><Relationship Id="rId7" Type="http://schemas.openxmlformats.org/officeDocument/2006/relationships/image" Target="../media/image2.emf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oleObject" Target="../embeddings/oleObject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U71"/>
  <sheetViews>
    <sheetView showGridLines="0" tabSelected="1" topLeftCell="B16" zoomScaleNormal="100" zoomScaleSheetLayoutView="80" workbookViewId="0">
      <selection activeCell="C23" sqref="C23"/>
    </sheetView>
  </sheetViews>
  <sheetFormatPr defaultColWidth="9.140625" defaultRowHeight="14.25" x14ac:dyDescent="0.2"/>
  <cols>
    <col min="1" max="1" width="26.5703125" style="58" customWidth="1"/>
    <col min="2" max="2" width="3.140625" style="81" customWidth="1"/>
    <col min="3" max="3" width="3.5703125" style="58" customWidth="1"/>
    <col min="4" max="4" width="17.42578125" style="58" customWidth="1"/>
    <col min="5" max="5" width="15.85546875" style="58" customWidth="1"/>
    <col min="6" max="7" width="13.5703125" style="58" customWidth="1"/>
    <col min="8" max="8" width="0.5703125" style="58" customWidth="1"/>
    <col min="9" max="9" width="3.28515625" style="58" customWidth="1"/>
    <col min="10" max="10" width="18.28515625" style="58" customWidth="1"/>
    <col min="11" max="11" width="16.5703125" style="58" customWidth="1"/>
    <col min="12" max="12" width="17.140625" style="58" customWidth="1"/>
    <col min="13" max="13" width="18.28515625" style="58" customWidth="1"/>
    <col min="14" max="14" width="8.140625" style="58" customWidth="1"/>
    <col min="15" max="15" width="13" style="58" customWidth="1"/>
    <col min="16" max="16" width="2.85546875" style="58" customWidth="1"/>
    <col min="17" max="17" width="9.140625" style="58"/>
    <col min="18" max="18" width="11.5703125" style="58" bestFit="1" customWidth="1"/>
    <col min="19" max="19" width="9.140625" style="58"/>
    <col min="20" max="20" width="9.85546875" style="58" bestFit="1" customWidth="1"/>
    <col min="21" max="21" width="10.85546875" style="58" bestFit="1" customWidth="1"/>
    <col min="22" max="22" width="10.28515625" style="60" customWidth="1"/>
    <col min="23" max="23" width="11.28515625" style="58" customWidth="1"/>
    <col min="24" max="16384" width="9.140625" style="58"/>
  </cols>
  <sheetData>
    <row r="1" spans="1:23" ht="18" x14ac:dyDescent="0.25">
      <c r="A1" s="55" t="s">
        <v>0</v>
      </c>
      <c r="B1" s="183" t="s">
        <v>39</v>
      </c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4"/>
      <c r="N1" s="185"/>
      <c r="O1" s="59"/>
      <c r="V1" s="60" t="s">
        <v>1</v>
      </c>
      <c r="W1" s="58" t="s">
        <v>2</v>
      </c>
    </row>
    <row r="2" spans="1:23" ht="18" x14ac:dyDescent="0.25">
      <c r="A2" s="56" t="s">
        <v>40</v>
      </c>
      <c r="B2" s="186" t="s">
        <v>3</v>
      </c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8"/>
      <c r="O2" s="59"/>
      <c r="T2" s="61">
        <v>44013</v>
      </c>
      <c r="U2" s="61">
        <v>44043</v>
      </c>
      <c r="V2" s="62">
        <f t="shared" ref="V2:V13" si="0">NETWORKDAYS(T2,U2)</f>
        <v>23</v>
      </c>
      <c r="W2" s="82">
        <f>V2</f>
        <v>23</v>
      </c>
    </row>
    <row r="3" spans="1:23" ht="18" x14ac:dyDescent="0.25">
      <c r="A3" s="56" t="s">
        <v>41</v>
      </c>
      <c r="B3" s="189" t="s">
        <v>82</v>
      </c>
      <c r="C3" s="190"/>
      <c r="D3" s="190"/>
      <c r="E3" s="190"/>
      <c r="F3" s="190"/>
      <c r="G3" s="190"/>
      <c r="H3" s="190"/>
      <c r="I3" s="190"/>
      <c r="J3" s="190"/>
      <c r="K3" s="190"/>
      <c r="L3" s="190"/>
      <c r="M3" s="190"/>
      <c r="N3" s="191"/>
      <c r="O3" s="59"/>
      <c r="T3" s="61">
        <v>44044</v>
      </c>
      <c r="U3" s="61">
        <v>44074</v>
      </c>
      <c r="V3" s="62">
        <f t="shared" si="0"/>
        <v>21</v>
      </c>
      <c r="W3" s="82">
        <f>V3+W2</f>
        <v>44</v>
      </c>
    </row>
    <row r="4" spans="1:23" ht="18" x14ac:dyDescent="0.25">
      <c r="A4" s="57"/>
      <c r="B4" s="186" t="s">
        <v>62</v>
      </c>
      <c r="C4" s="187"/>
      <c r="D4" s="187"/>
      <c r="E4" s="187"/>
      <c r="F4" s="187"/>
      <c r="G4" s="187"/>
      <c r="H4" s="187"/>
      <c r="I4" s="187"/>
      <c r="J4" s="187"/>
      <c r="K4" s="187"/>
      <c r="L4" s="187"/>
      <c r="M4" s="187"/>
      <c r="N4" s="188"/>
      <c r="O4" s="59"/>
      <c r="T4" s="61">
        <v>44075</v>
      </c>
      <c r="U4" s="61">
        <v>44104</v>
      </c>
      <c r="V4" s="62">
        <f t="shared" si="0"/>
        <v>22</v>
      </c>
      <c r="W4" s="82">
        <f t="shared" ref="W4:W13" si="1">V4+W3</f>
        <v>66</v>
      </c>
    </row>
    <row r="5" spans="1:23" ht="12" customHeight="1" x14ac:dyDescent="0.25">
      <c r="A5" s="57"/>
      <c r="B5" s="9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1"/>
      <c r="O5" s="59"/>
      <c r="T5" s="61">
        <v>44105</v>
      </c>
      <c r="U5" s="61">
        <v>44135</v>
      </c>
      <c r="V5" s="62">
        <f t="shared" si="0"/>
        <v>22</v>
      </c>
      <c r="W5" s="82">
        <f t="shared" si="1"/>
        <v>88</v>
      </c>
    </row>
    <row r="6" spans="1:23" ht="18" x14ac:dyDescent="0.25">
      <c r="A6" s="57"/>
      <c r="B6" s="9"/>
      <c r="C6" s="12" t="s">
        <v>4</v>
      </c>
      <c r="D6" s="10"/>
      <c r="E6" s="97">
        <f ca="1">NOW()</f>
        <v>43922.423827199076</v>
      </c>
      <c r="F6" s="10"/>
      <c r="G6" s="10"/>
      <c r="H6" s="10"/>
      <c r="I6" s="12" t="s">
        <v>5</v>
      </c>
      <c r="J6" s="10"/>
      <c r="K6" s="122">
        <v>44013</v>
      </c>
      <c r="L6" s="10"/>
      <c r="M6" s="7"/>
      <c r="N6" s="15" t="s">
        <v>6</v>
      </c>
      <c r="O6" s="59"/>
      <c r="R6" s="63"/>
      <c r="T6" s="61">
        <v>44136</v>
      </c>
      <c r="U6" s="61">
        <v>44165</v>
      </c>
      <c r="V6" s="62">
        <f t="shared" si="0"/>
        <v>21</v>
      </c>
      <c r="W6" s="82">
        <f t="shared" si="1"/>
        <v>109</v>
      </c>
    </row>
    <row r="7" spans="1:23" ht="18" x14ac:dyDescent="0.25">
      <c r="A7" s="57"/>
      <c r="B7" s="9"/>
      <c r="C7" s="10"/>
      <c r="D7" s="10"/>
      <c r="E7" s="10"/>
      <c r="F7" s="10"/>
      <c r="G7" s="10"/>
      <c r="H7" s="10"/>
      <c r="I7" s="12" t="s">
        <v>7</v>
      </c>
      <c r="J7" s="10"/>
      <c r="K7" s="123">
        <v>44377</v>
      </c>
      <c r="L7" s="10"/>
      <c r="M7" s="7"/>
      <c r="N7" s="121">
        <v>260</v>
      </c>
      <c r="O7" s="64">
        <f>NETWORKDAYS(K6,K7)</f>
        <v>261</v>
      </c>
      <c r="T7" s="61">
        <v>44166</v>
      </c>
      <c r="U7" s="61">
        <v>44196</v>
      </c>
      <c r="V7" s="62">
        <f t="shared" si="0"/>
        <v>23</v>
      </c>
      <c r="W7" s="82">
        <f t="shared" si="1"/>
        <v>132</v>
      </c>
    </row>
    <row r="8" spans="1:23" ht="9.75" customHeight="1" x14ac:dyDescent="0.25">
      <c r="A8" s="57"/>
      <c r="B8" s="9"/>
      <c r="C8" s="10"/>
      <c r="D8" s="10"/>
      <c r="E8" s="10"/>
      <c r="F8" s="10"/>
      <c r="G8" s="10"/>
      <c r="H8" s="10"/>
      <c r="I8" s="10"/>
      <c r="J8" s="10"/>
      <c r="K8" s="1"/>
      <c r="L8" s="10"/>
      <c r="M8" s="10"/>
      <c r="N8" s="11"/>
      <c r="O8" s="59"/>
      <c r="T8" s="61">
        <v>44197</v>
      </c>
      <c r="U8" s="61">
        <v>44227</v>
      </c>
      <c r="V8" s="62">
        <f t="shared" si="0"/>
        <v>21</v>
      </c>
      <c r="W8" s="82">
        <f t="shared" si="1"/>
        <v>153</v>
      </c>
    </row>
    <row r="9" spans="1:23" ht="15.75" customHeight="1" x14ac:dyDescent="0.25">
      <c r="A9" s="57"/>
      <c r="B9" s="9"/>
      <c r="C9" s="182" t="s">
        <v>88</v>
      </c>
      <c r="D9" s="182"/>
      <c r="E9" s="182"/>
      <c r="F9" s="182"/>
      <c r="G9" s="182"/>
      <c r="H9" s="182"/>
      <c r="I9" s="182"/>
      <c r="J9" s="182"/>
      <c r="K9" s="182"/>
      <c r="L9" s="182"/>
      <c r="M9" s="182"/>
      <c r="N9" s="16"/>
      <c r="O9" s="59"/>
      <c r="T9" s="61">
        <v>44228</v>
      </c>
      <c r="U9" s="125">
        <v>44255</v>
      </c>
      <c r="V9" s="62">
        <f t="shared" si="0"/>
        <v>20</v>
      </c>
      <c r="W9" s="82">
        <f t="shared" si="1"/>
        <v>173</v>
      </c>
    </row>
    <row r="10" spans="1:23" ht="15.75" customHeight="1" x14ac:dyDescent="0.25">
      <c r="A10" s="57"/>
      <c r="B10" s="9"/>
      <c r="C10" s="13"/>
      <c r="D10" s="14" t="s">
        <v>8</v>
      </c>
      <c r="E10" s="192" t="s">
        <v>60</v>
      </c>
      <c r="F10" s="192"/>
      <c r="G10" s="192"/>
      <c r="H10" s="110"/>
      <c r="I10" s="13"/>
      <c r="J10" s="13"/>
      <c r="K10" s="13"/>
      <c r="L10" s="13"/>
      <c r="M10" s="13"/>
      <c r="N10" s="16"/>
      <c r="O10" s="59"/>
      <c r="T10" s="61">
        <v>44256</v>
      </c>
      <c r="U10" s="61">
        <v>44286</v>
      </c>
      <c r="V10" s="62">
        <f t="shared" si="0"/>
        <v>23</v>
      </c>
      <c r="W10" s="82">
        <f t="shared" si="1"/>
        <v>196</v>
      </c>
    </row>
    <row r="11" spans="1:23" ht="11.25" customHeight="1" x14ac:dyDescent="0.25">
      <c r="A11" s="57"/>
      <c r="B11" s="2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4"/>
      <c r="O11" s="59"/>
      <c r="T11" s="61">
        <v>44287</v>
      </c>
      <c r="U11" s="61">
        <v>44316</v>
      </c>
      <c r="V11" s="62">
        <f t="shared" si="0"/>
        <v>22</v>
      </c>
      <c r="W11" s="82">
        <f t="shared" si="1"/>
        <v>218</v>
      </c>
    </row>
    <row r="12" spans="1:23" ht="15.75" customHeight="1" x14ac:dyDescent="0.25">
      <c r="A12" s="58" t="s">
        <v>44</v>
      </c>
      <c r="B12" s="9">
        <v>1</v>
      </c>
      <c r="C12" s="10" t="s">
        <v>9</v>
      </c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1"/>
      <c r="O12" s="65"/>
      <c r="T12" s="61">
        <v>44317</v>
      </c>
      <c r="U12" s="61">
        <v>44347</v>
      </c>
      <c r="V12" s="62">
        <f t="shared" si="0"/>
        <v>21</v>
      </c>
      <c r="W12" s="82">
        <f t="shared" si="1"/>
        <v>239</v>
      </c>
    </row>
    <row r="13" spans="1:23" ht="15.75" customHeight="1" x14ac:dyDescent="0.25">
      <c r="A13" s="84" t="s">
        <v>45</v>
      </c>
      <c r="B13" s="9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1"/>
      <c r="O13" s="59"/>
      <c r="T13" s="61">
        <v>44348</v>
      </c>
      <c r="U13" s="61">
        <v>44377</v>
      </c>
      <c r="V13" s="62">
        <f t="shared" si="0"/>
        <v>22</v>
      </c>
      <c r="W13" s="82">
        <f t="shared" si="1"/>
        <v>261</v>
      </c>
    </row>
    <row r="14" spans="1:23" ht="15.75" customHeight="1" x14ac:dyDescent="0.25">
      <c r="A14" s="84" t="s">
        <v>46</v>
      </c>
      <c r="B14" s="9"/>
      <c r="C14" s="17" t="s">
        <v>10</v>
      </c>
      <c r="D14" s="18"/>
      <c r="E14" s="168"/>
      <c r="F14" s="168"/>
      <c r="G14" s="168"/>
      <c r="H14" s="106"/>
      <c r="I14" s="10"/>
      <c r="J14" s="117" t="s">
        <v>61</v>
      </c>
      <c r="K14" s="168"/>
      <c r="L14" s="168"/>
      <c r="M14" s="168"/>
      <c r="N14" s="193"/>
      <c r="O14" s="59"/>
      <c r="V14" s="66">
        <f>SUM(V2:V13)</f>
        <v>261</v>
      </c>
    </row>
    <row r="15" spans="1:23" ht="15.75" customHeight="1" x14ac:dyDescent="0.25">
      <c r="B15" s="9"/>
      <c r="C15" s="17" t="s">
        <v>11</v>
      </c>
      <c r="D15" s="10"/>
      <c r="E15" s="194"/>
      <c r="F15" s="194"/>
      <c r="G15" s="194"/>
      <c r="H15" s="106"/>
      <c r="I15" s="10"/>
      <c r="J15" s="17" t="s">
        <v>11</v>
      </c>
      <c r="K15" s="194"/>
      <c r="L15" s="194"/>
      <c r="M15" s="194"/>
      <c r="N15" s="195"/>
      <c r="O15" s="59"/>
      <c r="W15" s="60"/>
    </row>
    <row r="16" spans="1:23" ht="15.75" customHeight="1" x14ac:dyDescent="0.25">
      <c r="B16" s="9"/>
      <c r="C16" s="10"/>
      <c r="D16" s="10"/>
      <c r="E16" s="19"/>
      <c r="F16" s="10"/>
      <c r="G16" s="10"/>
      <c r="H16" s="107"/>
      <c r="I16" s="10"/>
      <c r="J16" s="17"/>
      <c r="K16" s="20"/>
      <c r="L16" s="10"/>
      <c r="M16" s="21"/>
      <c r="N16" s="22"/>
      <c r="O16" s="59"/>
    </row>
    <row r="17" spans="1:16" ht="15.75" customHeight="1" x14ac:dyDescent="0.25">
      <c r="B17" s="9"/>
      <c r="C17" s="10"/>
      <c r="D17" s="10"/>
      <c r="E17" s="10"/>
      <c r="F17" s="10"/>
      <c r="G17" s="10"/>
      <c r="H17" s="107"/>
      <c r="I17" s="10"/>
      <c r="J17" s="17"/>
      <c r="K17" s="10"/>
      <c r="L17" s="10"/>
      <c r="M17" s="10"/>
      <c r="N17" s="11"/>
      <c r="O17" s="59"/>
    </row>
    <row r="18" spans="1:16" ht="15.75" customHeight="1" x14ac:dyDescent="0.25">
      <c r="A18" s="58" t="s">
        <v>53</v>
      </c>
      <c r="B18" s="9"/>
      <c r="C18" s="17" t="s">
        <v>12</v>
      </c>
      <c r="D18" s="18"/>
      <c r="E18" s="168"/>
      <c r="F18" s="168"/>
      <c r="G18" s="168"/>
      <c r="H18" s="106"/>
      <c r="I18" s="10"/>
      <c r="J18" s="17" t="s">
        <v>13</v>
      </c>
      <c r="K18" s="168"/>
      <c r="L18" s="168"/>
      <c r="M18" s="168"/>
      <c r="N18" s="193"/>
      <c r="O18" s="59"/>
    </row>
    <row r="19" spans="1:16" ht="15.75" customHeight="1" x14ac:dyDescent="0.25">
      <c r="A19" s="58" t="s">
        <v>54</v>
      </c>
      <c r="B19" s="9"/>
      <c r="C19" s="17" t="s">
        <v>14</v>
      </c>
      <c r="D19" s="10"/>
      <c r="E19" s="167"/>
      <c r="F19" s="167"/>
      <c r="G19" s="167"/>
      <c r="H19" s="108"/>
      <c r="I19" s="10"/>
      <c r="J19" s="17" t="s">
        <v>14</v>
      </c>
      <c r="K19" s="167" t="s">
        <v>60</v>
      </c>
      <c r="L19" s="167"/>
      <c r="M19" s="167"/>
      <c r="N19" s="181"/>
      <c r="O19" s="67"/>
      <c r="P19" s="68"/>
    </row>
    <row r="20" spans="1:16" ht="15.75" customHeight="1" x14ac:dyDescent="0.25">
      <c r="A20" s="58" t="s">
        <v>55</v>
      </c>
      <c r="B20" s="9"/>
      <c r="C20" s="90" t="s">
        <v>15</v>
      </c>
      <c r="D20" s="10"/>
      <c r="E20" s="23">
        <v>1</v>
      </c>
      <c r="F20" s="119" t="s">
        <v>52</v>
      </c>
      <c r="G20" s="10"/>
      <c r="H20" s="107"/>
      <c r="I20" s="10"/>
      <c r="J20" s="10"/>
      <c r="K20" s="24"/>
      <c r="L20" s="107"/>
      <c r="M20" s="150"/>
      <c r="N20" s="11"/>
      <c r="O20" s="69"/>
      <c r="P20" s="68"/>
    </row>
    <row r="21" spans="1:16" ht="15.75" customHeight="1" x14ac:dyDescent="0.25">
      <c r="A21" s="58" t="s">
        <v>56</v>
      </c>
      <c r="B21" s="9"/>
      <c r="C21" s="10" t="s">
        <v>63</v>
      </c>
      <c r="D21" s="10"/>
      <c r="E21" s="10"/>
      <c r="F21" s="119"/>
      <c r="G21" s="19"/>
      <c r="H21" s="109"/>
      <c r="I21" s="10"/>
      <c r="J21" s="10"/>
      <c r="K21" s="1"/>
      <c r="L21" s="149" t="s">
        <v>16</v>
      </c>
      <c r="M21" s="166">
        <v>100000</v>
      </c>
      <c r="N21" s="5" t="s">
        <v>66</v>
      </c>
      <c r="O21" s="63"/>
      <c r="P21" s="59"/>
    </row>
    <row r="22" spans="1:16" ht="15.75" customHeight="1" x14ac:dyDescent="0.25">
      <c r="A22" s="58" t="s">
        <v>57</v>
      </c>
      <c r="B22" s="9"/>
      <c r="C22" s="17" t="s">
        <v>17</v>
      </c>
      <c r="D22" s="10"/>
      <c r="E22" s="168" t="s">
        <v>60</v>
      </c>
      <c r="F22" s="168"/>
      <c r="G22" s="168"/>
      <c r="H22" s="106"/>
      <c r="I22" s="10"/>
      <c r="J22" s="17" t="s">
        <v>18</v>
      </c>
      <c r="K22" s="137">
        <v>1</v>
      </c>
      <c r="L22" s="90" t="s">
        <v>19</v>
      </c>
      <c r="M22" s="153">
        <f>ROUND(IF(M21="",0,(IF($K$22&lt;1,$M$21/(2080*$K$22),$M$21/2080))),4)</f>
        <v>48.076900000000002</v>
      </c>
      <c r="N22" s="5"/>
      <c r="O22" s="63"/>
    </row>
    <row r="23" spans="1:16" ht="21.75" customHeight="1" thickBot="1" x14ac:dyDescent="0.3">
      <c r="A23" s="58" t="s">
        <v>58</v>
      </c>
      <c r="B23" s="9"/>
      <c r="C23" s="136" t="s">
        <v>84</v>
      </c>
      <c r="D23" s="136"/>
      <c r="E23" s="129"/>
      <c r="F23" s="129"/>
      <c r="G23" s="129"/>
      <c r="H23" s="129"/>
      <c r="I23" s="129"/>
      <c r="J23" s="129"/>
      <c r="K23" s="129"/>
      <c r="L23" s="129"/>
      <c r="M23" s="129"/>
      <c r="N23" s="130"/>
    </row>
    <row r="24" spans="1:16" ht="11.25" customHeight="1" thickTop="1" x14ac:dyDescent="0.25">
      <c r="B24" s="2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4"/>
      <c r="O24" s="70" t="s">
        <v>20</v>
      </c>
      <c r="P24" s="59"/>
    </row>
    <row r="25" spans="1:16" ht="15.75" customHeight="1" x14ac:dyDescent="0.25">
      <c r="B25" s="9">
        <v>2</v>
      </c>
      <c r="C25" s="10" t="s">
        <v>21</v>
      </c>
      <c r="D25" s="10"/>
      <c r="E25" s="10"/>
      <c r="F25" s="10"/>
      <c r="G25" s="177"/>
      <c r="H25" s="105"/>
      <c r="I25" s="10"/>
      <c r="J25" s="10"/>
      <c r="K25" s="25" t="s">
        <v>22</v>
      </c>
      <c r="L25" s="25" t="s">
        <v>23</v>
      </c>
      <c r="M25" s="25" t="s">
        <v>24</v>
      </c>
      <c r="N25" s="26"/>
      <c r="O25" s="71" t="s">
        <v>25</v>
      </c>
      <c r="P25" s="72"/>
    </row>
    <row r="26" spans="1:16" ht="15.75" customHeight="1" x14ac:dyDescent="0.25">
      <c r="B26" s="9"/>
      <c r="C26" s="27" t="s">
        <v>26</v>
      </c>
      <c r="D26" s="10"/>
      <c r="E26" s="10"/>
      <c r="F26" s="7"/>
      <c r="G26" s="177"/>
      <c r="H26" s="105"/>
      <c r="I26" s="10"/>
      <c r="J26" s="88"/>
      <c r="K26" s="28">
        <f>+$K$22*$M$21*$K$35</f>
        <v>20000</v>
      </c>
      <c r="L26" s="28">
        <f>+$K$22*$M$21*$L$35</f>
        <v>80000</v>
      </c>
      <c r="M26" s="154">
        <f>SUM(K26:L26)</f>
        <v>100000</v>
      </c>
      <c r="N26" s="29"/>
      <c r="O26" s="73"/>
      <c r="P26" s="74"/>
    </row>
    <row r="27" spans="1:16" ht="14.25" customHeight="1" x14ac:dyDescent="0.25">
      <c r="B27" s="9"/>
      <c r="C27" s="92" t="s">
        <v>59</v>
      </c>
      <c r="D27" s="91"/>
      <c r="E27" s="10"/>
      <c r="F27" s="89">
        <v>1</v>
      </c>
      <c r="G27" s="177"/>
      <c r="H27" s="105"/>
      <c r="I27" s="10"/>
      <c r="J27" s="10"/>
      <c r="K27" s="30"/>
      <c r="L27" s="30"/>
      <c r="M27" s="30"/>
      <c r="N27" s="31"/>
      <c r="O27" s="75" t="s">
        <v>27</v>
      </c>
      <c r="P27" s="76"/>
    </row>
    <row r="28" spans="1:16" ht="15.75" customHeight="1" x14ac:dyDescent="0.25">
      <c r="B28" s="9"/>
      <c r="C28" s="8" t="s">
        <v>49</v>
      </c>
      <c r="D28" s="10"/>
      <c r="E28" s="10"/>
      <c r="F28" s="118">
        <f>IF($E$20=1,IF($F$27=2,15%,35%),35%)</f>
        <v>0.35</v>
      </c>
      <c r="G28" s="10"/>
      <c r="H28" s="10"/>
      <c r="I28" s="10"/>
      <c r="J28" s="7"/>
      <c r="K28" s="28">
        <f>IF($K$18&lt;&gt;"",(K26*F28),(0))</f>
        <v>0</v>
      </c>
      <c r="L28" s="28">
        <f>IF($K$18&lt;&gt;"",(L26*F28),(0))</f>
        <v>0</v>
      </c>
      <c r="M28" s="28">
        <f>SUM(K28:L28)</f>
        <v>0</v>
      </c>
      <c r="N28" s="29"/>
      <c r="O28" s="73" t="s">
        <v>28</v>
      </c>
      <c r="P28" s="74"/>
    </row>
    <row r="29" spans="1:16" ht="15.75" customHeight="1" x14ac:dyDescent="0.25">
      <c r="B29" s="9"/>
      <c r="C29" s="8" t="s">
        <v>50</v>
      </c>
      <c r="D29" s="10"/>
      <c r="E29" s="10"/>
      <c r="F29" s="118">
        <v>0.28999999999999998</v>
      </c>
      <c r="G29" s="10"/>
      <c r="H29" s="10"/>
      <c r="I29" s="10"/>
      <c r="J29" s="10"/>
      <c r="K29" s="28">
        <f>IF($E$20=2,(K26*F29),(0))</f>
        <v>0</v>
      </c>
      <c r="L29" s="28">
        <f>IF($E$20=2,(L26*F29),(0))</f>
        <v>0</v>
      </c>
      <c r="M29" s="28">
        <f>SUM(K29:L29)</f>
        <v>0</v>
      </c>
      <c r="N29" s="29"/>
      <c r="O29" s="77"/>
      <c r="P29" s="74"/>
    </row>
    <row r="30" spans="1:16" ht="15.75" customHeight="1" x14ac:dyDescent="0.25">
      <c r="B30" s="9"/>
      <c r="C30" s="8" t="s">
        <v>51</v>
      </c>
      <c r="D30" s="10"/>
      <c r="E30" s="10"/>
      <c r="F30" s="118">
        <v>0.35</v>
      </c>
      <c r="G30" s="10"/>
      <c r="H30" s="10"/>
      <c r="I30" s="10"/>
      <c r="J30" s="10"/>
      <c r="K30" s="28">
        <f>IF($E$20=3,(K26*F30),(0))</f>
        <v>0</v>
      </c>
      <c r="L30" s="28">
        <f>IF($E$20=3,(L26*F30),(0))</f>
        <v>0</v>
      </c>
      <c r="M30" s="28">
        <f>SUM(K30:L30)</f>
        <v>0</v>
      </c>
      <c r="N30" s="29"/>
      <c r="O30" s="77" t="s">
        <v>29</v>
      </c>
      <c r="P30" s="74"/>
    </row>
    <row r="31" spans="1:16" ht="15.75" customHeight="1" x14ac:dyDescent="0.25">
      <c r="B31" s="9"/>
      <c r="C31" s="10"/>
      <c r="D31" s="152" t="s">
        <v>81</v>
      </c>
      <c r="E31" s="10"/>
      <c r="F31" s="10"/>
      <c r="G31" s="10"/>
      <c r="H31" s="10"/>
      <c r="I31" s="10"/>
      <c r="J31" s="10"/>
      <c r="K31" s="30"/>
      <c r="L31" s="30"/>
      <c r="M31" s="33"/>
      <c r="N31" s="31"/>
      <c r="O31" s="78">
        <v>260</v>
      </c>
      <c r="P31" s="65"/>
    </row>
    <row r="32" spans="1:16" ht="15.75" customHeight="1" x14ac:dyDescent="0.25">
      <c r="B32" s="9"/>
      <c r="C32" s="157" t="s">
        <v>83</v>
      </c>
      <c r="D32" s="155"/>
      <c r="E32" s="156"/>
      <c r="F32" s="115"/>
      <c r="G32" s="10"/>
      <c r="H32" s="10"/>
      <c r="I32" s="27"/>
      <c r="J32" s="135" t="s">
        <v>64</v>
      </c>
      <c r="K32" s="36">
        <f>SUM(K26:K31)</f>
        <v>20000</v>
      </c>
      <c r="L32" s="36">
        <f>SUM(L26:L31)</f>
        <v>80000</v>
      </c>
      <c r="M32" s="36">
        <f>SUM(M26:M31)</f>
        <v>100000</v>
      </c>
      <c r="N32" s="29"/>
      <c r="O32" s="77" t="s">
        <v>30</v>
      </c>
      <c r="P32" s="74"/>
    </row>
    <row r="33" spans="2:16" ht="15.75" customHeight="1" x14ac:dyDescent="0.25">
      <c r="B33" s="9"/>
      <c r="C33" s="158"/>
      <c r="D33" s="159" t="s">
        <v>89</v>
      </c>
      <c r="E33" s="160"/>
      <c r="F33" s="160"/>
      <c r="G33" s="161"/>
      <c r="H33" s="161"/>
      <c r="I33" s="162"/>
      <c r="J33" s="163"/>
      <c r="K33" s="164"/>
      <c r="L33" s="161"/>
      <c r="M33" s="161"/>
      <c r="N33" s="11"/>
      <c r="O33" s="78">
        <v>2080</v>
      </c>
      <c r="P33" s="65"/>
    </row>
    <row r="34" spans="2:16" ht="15.75" customHeight="1" x14ac:dyDescent="0.25">
      <c r="B34" s="9"/>
      <c r="C34" s="32"/>
      <c r="D34" s="136"/>
      <c r="E34" s="116"/>
      <c r="F34" s="116"/>
      <c r="G34" s="10"/>
      <c r="H34" s="10"/>
      <c r="I34" s="152"/>
      <c r="J34" s="119"/>
      <c r="K34" s="165" t="s">
        <v>87</v>
      </c>
      <c r="L34" s="10"/>
      <c r="M34" s="10"/>
      <c r="N34" s="11"/>
      <c r="O34" s="78"/>
      <c r="P34" s="65"/>
    </row>
    <row r="35" spans="2:16" ht="15.75" customHeight="1" x14ac:dyDescent="0.25">
      <c r="B35" s="9"/>
      <c r="C35" s="27" t="s">
        <v>31</v>
      </c>
      <c r="D35" s="10"/>
      <c r="E35" s="10"/>
      <c r="F35" s="10"/>
      <c r="G35" s="10"/>
      <c r="H35" s="10"/>
      <c r="I35" s="10"/>
      <c r="J35" s="10"/>
      <c r="K35" s="39">
        <v>0.2</v>
      </c>
      <c r="L35" s="39">
        <v>0.8</v>
      </c>
      <c r="M35" s="37">
        <f>SUM(K35:L35)</f>
        <v>1</v>
      </c>
      <c r="N35" s="38"/>
      <c r="O35" s="86" t="s">
        <v>47</v>
      </c>
      <c r="P35" s="79"/>
    </row>
    <row r="36" spans="2:16" ht="15.75" customHeight="1" thickBot="1" x14ac:dyDescent="0.3">
      <c r="B36" s="9"/>
      <c r="C36" s="19" t="s">
        <v>32</v>
      </c>
      <c r="D36" s="10"/>
      <c r="E36" s="10"/>
      <c r="F36" s="10"/>
      <c r="G36" s="124"/>
      <c r="H36" s="124"/>
      <c r="I36" s="126"/>
      <c r="J36" s="127" t="s">
        <v>65</v>
      </c>
      <c r="K36" s="29"/>
      <c r="L36" s="10"/>
      <c r="M36" s="10"/>
      <c r="N36" s="11"/>
      <c r="O36" s="87" t="s">
        <v>48</v>
      </c>
      <c r="P36" s="80"/>
    </row>
    <row r="37" spans="2:16" ht="15.75" customHeight="1" thickTop="1" x14ac:dyDescent="0.25">
      <c r="B37" s="9"/>
      <c r="C37" s="93" t="s">
        <v>86</v>
      </c>
      <c r="D37" s="10"/>
      <c r="E37" s="10"/>
      <c r="F37" s="10"/>
      <c r="G37" s="10"/>
      <c r="H37" s="10"/>
      <c r="I37" s="10"/>
      <c r="J37" s="34"/>
      <c r="K37" s="10"/>
      <c r="L37" s="19"/>
      <c r="M37" s="34"/>
      <c r="N37" s="35"/>
    </row>
    <row r="38" spans="2:16" ht="15.75" customHeight="1" x14ac:dyDescent="0.25">
      <c r="B38" s="9"/>
      <c r="C38" s="41" t="s">
        <v>85</v>
      </c>
      <c r="D38" s="7"/>
      <c r="E38" s="10"/>
      <c r="F38" s="10"/>
      <c r="G38" s="10"/>
      <c r="H38" s="10"/>
      <c r="I38" s="10"/>
      <c r="J38" s="34"/>
      <c r="K38" s="10"/>
      <c r="L38" s="19"/>
      <c r="M38" s="34"/>
      <c r="N38" s="35"/>
    </row>
    <row r="39" spans="2:16" ht="11.25" customHeight="1" x14ac:dyDescent="0.25">
      <c r="B39" s="2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4"/>
    </row>
    <row r="40" spans="2:16" ht="14.25" customHeight="1" x14ac:dyDescent="0.25">
      <c r="B40" s="40">
        <v>3</v>
      </c>
      <c r="C40" s="139" t="s">
        <v>80</v>
      </c>
      <c r="D40" s="139"/>
      <c r="E40" s="139"/>
      <c r="F40" s="41"/>
      <c r="G40" s="41"/>
      <c r="H40" s="41"/>
      <c r="I40" s="143"/>
      <c r="J40" s="138" t="s">
        <v>78</v>
      </c>
      <c r="K40" s="169"/>
      <c r="L40" s="169"/>
      <c r="M40" s="169"/>
      <c r="N40" s="170"/>
    </row>
    <row r="41" spans="2:16" ht="14.25" customHeight="1" x14ac:dyDescent="0.25">
      <c r="B41" s="40"/>
      <c r="C41" s="140" t="s">
        <v>60</v>
      </c>
      <c r="D41" s="138" t="s">
        <v>76</v>
      </c>
      <c r="E41" s="138"/>
      <c r="F41" s="138"/>
      <c r="G41" s="138"/>
      <c r="H41" s="138"/>
      <c r="I41" s="140" t="s">
        <v>60</v>
      </c>
      <c r="J41" s="138" t="s">
        <v>34</v>
      </c>
      <c r="K41" s="169" t="s">
        <v>60</v>
      </c>
      <c r="L41" s="169"/>
      <c r="M41" s="169"/>
      <c r="N41" s="170"/>
    </row>
    <row r="42" spans="2:16" ht="14.25" customHeight="1" x14ac:dyDescent="0.25">
      <c r="B42" s="40"/>
      <c r="C42" s="140"/>
      <c r="D42" s="138" t="s">
        <v>77</v>
      </c>
      <c r="E42" s="138"/>
      <c r="F42" s="138"/>
      <c r="G42" s="138"/>
      <c r="H42" s="138"/>
      <c r="I42" s="140"/>
      <c r="J42" s="138" t="s">
        <v>33</v>
      </c>
      <c r="K42" s="141"/>
      <c r="L42" s="141"/>
      <c r="M42" s="141"/>
      <c r="N42" s="142"/>
    </row>
    <row r="43" spans="2:16" ht="15.75" customHeight="1" x14ac:dyDescent="0.25">
      <c r="B43" s="40"/>
      <c r="C43" s="143"/>
      <c r="D43" s="146" t="s">
        <v>79</v>
      </c>
      <c r="E43" s="151"/>
      <c r="F43" s="151"/>
      <c r="G43" s="145"/>
      <c r="H43" s="145"/>
      <c r="I43" s="143"/>
      <c r="J43" s="148"/>
      <c r="K43" s="145"/>
      <c r="L43" s="144"/>
      <c r="M43" s="144"/>
      <c r="N43" s="147"/>
    </row>
    <row r="44" spans="2:16" ht="12.75" customHeight="1" x14ac:dyDescent="0.25">
      <c r="B44" s="9"/>
      <c r="C44" s="10"/>
      <c r="D44" s="10"/>
      <c r="E44" s="10"/>
      <c r="F44" s="10"/>
      <c r="G44" s="10"/>
      <c r="H44" s="10"/>
      <c r="I44" s="42"/>
      <c r="J44" s="85"/>
      <c r="K44" s="85"/>
      <c r="L44" s="10"/>
      <c r="M44" s="10"/>
      <c r="N44" s="11"/>
    </row>
    <row r="45" spans="2:16" ht="12" customHeight="1" x14ac:dyDescent="0.25">
      <c r="B45" s="2"/>
      <c r="C45" s="3"/>
      <c r="D45" s="3"/>
      <c r="E45" s="94"/>
      <c r="F45" s="3"/>
      <c r="G45" s="3"/>
      <c r="H45" s="3"/>
      <c r="I45" s="3"/>
      <c r="J45" s="3"/>
      <c r="K45" s="3"/>
      <c r="L45" s="3"/>
      <c r="M45" s="3"/>
      <c r="N45" s="4"/>
    </row>
    <row r="46" spans="2:16" ht="17.25" customHeight="1" x14ac:dyDescent="0.25">
      <c r="B46" s="44">
        <v>4</v>
      </c>
      <c r="C46" s="45" t="s">
        <v>35</v>
      </c>
      <c r="D46" s="10"/>
      <c r="E46" s="96"/>
      <c r="F46" s="95"/>
      <c r="G46" s="95"/>
      <c r="H46" s="95"/>
      <c r="I46" s="95"/>
      <c r="J46" s="95"/>
      <c r="K46" s="95"/>
      <c r="L46" s="95"/>
      <c r="M46" s="95"/>
      <c r="N46" s="132" t="s">
        <v>68</v>
      </c>
    </row>
    <row r="47" spans="2:16" ht="25.5" customHeight="1" x14ac:dyDescent="0.2">
      <c r="B47" s="44"/>
      <c r="C47" s="171" t="s">
        <v>42</v>
      </c>
      <c r="D47" s="172"/>
      <c r="E47" s="178" t="s">
        <v>60</v>
      </c>
      <c r="F47" s="179"/>
      <c r="G47" s="179"/>
      <c r="H47" s="179"/>
      <c r="I47" s="179"/>
      <c r="J47" s="179"/>
      <c r="K47" s="179"/>
      <c r="L47" s="179"/>
      <c r="M47" s="179"/>
      <c r="N47" s="180"/>
    </row>
    <row r="48" spans="2:16" ht="25.5" customHeight="1" x14ac:dyDescent="0.2">
      <c r="B48" s="44"/>
      <c r="C48" s="173"/>
      <c r="D48" s="174"/>
      <c r="E48" s="178"/>
      <c r="F48" s="179"/>
      <c r="G48" s="179"/>
      <c r="H48" s="179"/>
      <c r="I48" s="179"/>
      <c r="J48" s="179"/>
      <c r="K48" s="179"/>
      <c r="L48" s="179"/>
      <c r="M48" s="179"/>
      <c r="N48" s="180"/>
    </row>
    <row r="49" spans="2:255" ht="25.5" customHeight="1" x14ac:dyDescent="0.2">
      <c r="B49" s="44"/>
      <c r="C49" s="173"/>
      <c r="D49" s="174"/>
      <c r="E49" s="178"/>
      <c r="F49" s="179"/>
      <c r="G49" s="179"/>
      <c r="H49" s="179"/>
      <c r="I49" s="179"/>
      <c r="J49" s="179"/>
      <c r="K49" s="179"/>
      <c r="L49" s="179"/>
      <c r="M49" s="179"/>
      <c r="N49" s="180"/>
    </row>
    <row r="50" spans="2:255" ht="25.5" customHeight="1" x14ac:dyDescent="0.2">
      <c r="B50" s="44"/>
      <c r="C50" s="175"/>
      <c r="D50" s="176"/>
      <c r="E50" s="178"/>
      <c r="F50" s="179"/>
      <c r="G50" s="179"/>
      <c r="H50" s="179"/>
      <c r="I50" s="179"/>
      <c r="J50" s="179"/>
      <c r="K50" s="179"/>
      <c r="L50" s="179"/>
      <c r="M50" s="179"/>
      <c r="N50" s="180"/>
    </row>
    <row r="51" spans="2:255" ht="11.25" customHeight="1" x14ac:dyDescent="0.25">
      <c r="B51" s="2"/>
      <c r="C51" s="3"/>
      <c r="D51" s="3"/>
      <c r="E51" s="3"/>
      <c r="F51" s="6"/>
      <c r="G51" s="3"/>
      <c r="H51" s="3"/>
      <c r="I51" s="3"/>
      <c r="J51" s="3"/>
      <c r="K51" s="3"/>
      <c r="L51" s="3"/>
      <c r="M51" s="3"/>
      <c r="N51" s="4"/>
    </row>
    <row r="52" spans="2:255" ht="13.5" customHeight="1" x14ac:dyDescent="0.25">
      <c r="B52" s="9">
        <v>5</v>
      </c>
      <c r="C52" s="41" t="s">
        <v>43</v>
      </c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1"/>
    </row>
    <row r="53" spans="2:255" ht="10.5" customHeight="1" x14ac:dyDescent="0.25">
      <c r="B53" s="40"/>
      <c r="C53" s="133"/>
      <c r="D53" s="46"/>
      <c r="E53" s="7"/>
      <c r="F53" s="47"/>
      <c r="G53" s="47"/>
      <c r="H53" s="47"/>
      <c r="I53" s="47"/>
      <c r="J53" s="47"/>
      <c r="K53" s="47"/>
      <c r="L53" s="7"/>
      <c r="M53" s="47"/>
      <c r="N53" s="48"/>
    </row>
    <row r="54" spans="2:255" ht="18" customHeight="1" x14ac:dyDescent="0.2">
      <c r="B54" s="40"/>
      <c r="C54" s="49" t="s">
        <v>36</v>
      </c>
      <c r="D54" s="49"/>
      <c r="E54" s="7"/>
      <c r="F54" s="98"/>
      <c r="G54" s="50"/>
      <c r="H54" s="50"/>
      <c r="I54" s="50"/>
      <c r="J54" s="50"/>
      <c r="K54" s="50"/>
      <c r="L54" s="51" t="s">
        <v>37</v>
      </c>
      <c r="M54" s="99"/>
      <c r="N54" s="48"/>
    </row>
    <row r="55" spans="2:255" ht="12.75" customHeight="1" x14ac:dyDescent="0.2">
      <c r="B55" s="40"/>
      <c r="C55" s="49"/>
      <c r="D55" s="49"/>
      <c r="E55" s="7"/>
      <c r="F55" s="119" t="s">
        <v>72</v>
      </c>
      <c r="G55" s="7"/>
      <c r="H55" s="7"/>
      <c r="I55" s="7"/>
      <c r="J55" s="7"/>
      <c r="K55" s="7"/>
      <c r="L55" s="49"/>
      <c r="M55" s="7"/>
      <c r="N55" s="43"/>
    </row>
    <row r="56" spans="2:255" ht="10.5" customHeight="1" x14ac:dyDescent="0.2">
      <c r="B56" s="40"/>
      <c r="C56" s="49"/>
      <c r="D56" s="49"/>
      <c r="E56" s="7"/>
      <c r="F56" s="47"/>
      <c r="G56" s="47"/>
      <c r="H56" s="47"/>
      <c r="I56" s="47"/>
      <c r="J56" s="47"/>
      <c r="K56" s="47"/>
      <c r="L56" s="49"/>
      <c r="M56" s="47"/>
      <c r="N56" s="48"/>
    </row>
    <row r="57" spans="2:255" ht="10.5" customHeight="1" x14ac:dyDescent="0.2">
      <c r="B57" s="40"/>
      <c r="C57" s="49"/>
      <c r="D57" s="49"/>
      <c r="E57" s="7"/>
      <c r="F57" s="47"/>
      <c r="G57" s="47"/>
      <c r="H57" s="47"/>
      <c r="I57" s="47"/>
      <c r="J57" s="47"/>
      <c r="K57" s="47"/>
      <c r="L57" s="49"/>
      <c r="M57" s="47"/>
      <c r="N57" s="48"/>
    </row>
    <row r="58" spans="2:255" ht="12" customHeight="1" x14ac:dyDescent="0.2">
      <c r="B58" s="40"/>
      <c r="C58" s="49" t="s">
        <v>38</v>
      </c>
      <c r="D58" s="49"/>
      <c r="E58" s="7"/>
      <c r="F58" s="98"/>
      <c r="G58" s="52"/>
      <c r="H58" s="52"/>
      <c r="I58" s="52"/>
      <c r="J58" s="52"/>
      <c r="K58" s="52"/>
      <c r="L58" s="51" t="s">
        <v>37</v>
      </c>
      <c r="M58" s="99"/>
      <c r="N58" s="48"/>
    </row>
    <row r="59" spans="2:255" ht="12.75" customHeight="1" x14ac:dyDescent="0.2">
      <c r="B59" s="40"/>
      <c r="C59" s="49"/>
      <c r="D59" s="49"/>
      <c r="E59" s="7"/>
      <c r="F59" s="120" t="s">
        <v>73</v>
      </c>
      <c r="G59" s="7"/>
      <c r="H59" s="7"/>
      <c r="I59" s="7"/>
      <c r="J59" s="7"/>
      <c r="K59" s="7"/>
      <c r="L59" s="49"/>
      <c r="M59" s="7"/>
      <c r="N59" s="43"/>
    </row>
    <row r="60" spans="2:255" ht="15" customHeight="1" x14ac:dyDescent="0.2">
      <c r="B60" s="40"/>
      <c r="C60" s="49"/>
      <c r="D60" s="49"/>
      <c r="E60" s="7"/>
      <c r="F60" s="47"/>
      <c r="G60" s="47"/>
      <c r="H60" s="47"/>
      <c r="I60" s="47"/>
      <c r="J60" s="47"/>
      <c r="K60" s="47"/>
      <c r="L60" s="49"/>
      <c r="M60" s="47"/>
      <c r="N60" s="48"/>
    </row>
    <row r="61" spans="2:255" ht="18" customHeight="1" x14ac:dyDescent="0.2">
      <c r="B61" s="40"/>
      <c r="C61" s="49" t="s">
        <v>38</v>
      </c>
      <c r="D61" s="49"/>
      <c r="E61" s="7"/>
      <c r="F61" s="98"/>
      <c r="G61" s="52"/>
      <c r="H61" s="52"/>
      <c r="I61" s="52"/>
      <c r="J61" s="52"/>
      <c r="K61" s="52"/>
      <c r="L61" s="51" t="s">
        <v>37</v>
      </c>
      <c r="M61" s="99"/>
      <c r="N61" s="48"/>
    </row>
    <row r="62" spans="2:255" ht="18" customHeight="1" x14ac:dyDescent="0.2">
      <c r="B62" s="40"/>
      <c r="C62" s="49"/>
      <c r="D62" s="49"/>
      <c r="E62" s="7"/>
      <c r="F62" s="119" t="s">
        <v>74</v>
      </c>
      <c r="G62" s="47"/>
      <c r="H62" s="47"/>
      <c r="I62" s="47"/>
      <c r="J62" s="47"/>
      <c r="K62" s="47"/>
      <c r="L62" s="51"/>
      <c r="M62" s="111"/>
      <c r="N62" s="48"/>
    </row>
    <row r="63" spans="2:255" ht="18" customHeight="1" x14ac:dyDescent="0.2">
      <c r="B63" s="40"/>
      <c r="C63" s="49"/>
      <c r="D63" s="49"/>
      <c r="E63" s="7"/>
      <c r="F63" s="47"/>
      <c r="G63" s="47"/>
      <c r="H63" s="47"/>
      <c r="I63" s="47"/>
      <c r="J63" s="47"/>
      <c r="K63" s="47"/>
      <c r="L63" s="49"/>
      <c r="M63" s="47"/>
      <c r="N63" s="48"/>
    </row>
    <row r="64" spans="2:255" ht="18" customHeight="1" x14ac:dyDescent="0.2">
      <c r="B64" s="40"/>
      <c r="C64" s="49" t="s">
        <v>38</v>
      </c>
      <c r="D64" s="49"/>
      <c r="E64" s="7"/>
      <c r="F64" s="98"/>
      <c r="G64" s="52"/>
      <c r="H64" s="52"/>
      <c r="I64" s="52"/>
      <c r="J64" s="52"/>
      <c r="K64" s="52"/>
      <c r="L64" s="51" t="s">
        <v>37</v>
      </c>
      <c r="M64" s="99"/>
      <c r="N64" s="48"/>
      <c r="IU64" s="83"/>
    </row>
    <row r="65" spans="2:14" ht="12.75" customHeight="1" x14ac:dyDescent="0.2">
      <c r="B65" s="40"/>
      <c r="C65" s="49"/>
      <c r="D65" s="49"/>
      <c r="E65" s="7"/>
      <c r="F65" s="119" t="s">
        <v>75</v>
      </c>
      <c r="G65" s="47"/>
      <c r="H65" s="47"/>
      <c r="I65" s="47"/>
      <c r="J65" s="47"/>
      <c r="K65" s="47"/>
      <c r="L65" s="51"/>
      <c r="M65" s="111"/>
      <c r="N65" s="43"/>
    </row>
    <row r="66" spans="2:14" ht="12.75" customHeight="1" x14ac:dyDescent="0.2">
      <c r="B66" s="40"/>
      <c r="C66" s="49"/>
      <c r="D66" s="49"/>
      <c r="E66" s="7"/>
      <c r="F66" s="119"/>
      <c r="G66" s="47"/>
      <c r="H66" s="47"/>
      <c r="I66" s="47"/>
      <c r="J66" s="47"/>
      <c r="K66" s="47"/>
      <c r="L66" s="51"/>
      <c r="M66" s="111"/>
      <c r="N66" s="43"/>
    </row>
    <row r="67" spans="2:14" ht="6.75" customHeight="1" x14ac:dyDescent="0.2">
      <c r="B67" s="100"/>
      <c r="C67" s="101"/>
      <c r="D67" s="101"/>
      <c r="E67" s="102"/>
      <c r="F67" s="103"/>
      <c r="G67" s="102"/>
      <c r="H67" s="102"/>
      <c r="I67" s="102"/>
      <c r="J67" s="102"/>
      <c r="K67" s="102"/>
      <c r="L67" s="101"/>
      <c r="M67" s="102"/>
      <c r="N67" s="104"/>
    </row>
    <row r="68" spans="2:14" ht="12.75" customHeight="1" x14ac:dyDescent="0.2">
      <c r="B68" s="40"/>
      <c r="C68" s="131" t="s">
        <v>67</v>
      </c>
      <c r="D68" s="49"/>
      <c r="E68" s="128" t="s">
        <v>70</v>
      </c>
      <c r="F68" s="119"/>
      <c r="G68" s="47"/>
      <c r="H68" s="47"/>
      <c r="I68" s="47"/>
      <c r="J68" s="47"/>
      <c r="K68" s="47"/>
      <c r="L68" s="51"/>
      <c r="M68" s="111"/>
      <c r="N68" s="43"/>
    </row>
    <row r="69" spans="2:14" ht="12.75" customHeight="1" x14ac:dyDescent="0.2">
      <c r="B69" s="40"/>
      <c r="C69" s="131"/>
      <c r="D69" s="49"/>
      <c r="E69" s="128" t="s">
        <v>69</v>
      </c>
      <c r="F69" s="119"/>
      <c r="G69" s="47"/>
      <c r="H69" s="47"/>
      <c r="I69" s="47"/>
      <c r="J69" s="47"/>
      <c r="K69" s="47"/>
      <c r="L69" s="51"/>
      <c r="M69" s="111"/>
      <c r="N69" s="43"/>
    </row>
    <row r="70" spans="2:14" ht="15.75" customHeight="1" x14ac:dyDescent="0.2">
      <c r="B70" s="40"/>
      <c r="C70" s="131"/>
      <c r="D70" s="49"/>
      <c r="E70" s="134" t="s">
        <v>71</v>
      </c>
      <c r="F70" s="119"/>
      <c r="G70" s="47"/>
      <c r="H70" s="47"/>
      <c r="I70" s="47"/>
      <c r="J70" s="47"/>
      <c r="K70" s="47"/>
      <c r="L70" s="51"/>
      <c r="M70" s="111"/>
      <c r="N70" s="43"/>
    </row>
    <row r="71" spans="2:14" ht="9.75" customHeight="1" thickBot="1" x14ac:dyDescent="0.25">
      <c r="B71" s="53"/>
      <c r="C71" s="112"/>
      <c r="D71" s="112"/>
      <c r="E71" s="54"/>
      <c r="F71" s="113"/>
      <c r="G71" s="113"/>
      <c r="H71" s="113"/>
      <c r="I71" s="113"/>
      <c r="J71" s="113"/>
      <c r="K71" s="113"/>
      <c r="L71" s="112"/>
      <c r="M71" s="113"/>
      <c r="N71" s="114"/>
    </row>
  </sheetData>
  <mergeCells count="20">
    <mergeCell ref="E10:G10"/>
    <mergeCell ref="E14:G14"/>
    <mergeCell ref="K14:N14"/>
    <mergeCell ref="K15:N15"/>
    <mergeCell ref="K18:N18"/>
    <mergeCell ref="E15:G15"/>
    <mergeCell ref="C9:M9"/>
    <mergeCell ref="B1:N1"/>
    <mergeCell ref="B2:N2"/>
    <mergeCell ref="B3:N3"/>
    <mergeCell ref="B4:N4"/>
    <mergeCell ref="E19:G19"/>
    <mergeCell ref="E22:G22"/>
    <mergeCell ref="E18:G18"/>
    <mergeCell ref="K40:N40"/>
    <mergeCell ref="C47:D50"/>
    <mergeCell ref="G25:G27"/>
    <mergeCell ref="E47:N50"/>
    <mergeCell ref="K19:N19"/>
    <mergeCell ref="K41:N41"/>
  </mergeCells>
  <phoneticPr fontId="21" type="noConversion"/>
  <printOptions horizontalCentered="1" verticalCentered="1"/>
  <pageMargins left="0.25" right="0.25" top="0.25" bottom="0.25" header="0.5" footer="0.5"/>
  <pageSetup scale="65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Drop Down 2">
              <controlPr defaultSize="0" autoLine="0" autoPict="0">
                <anchor>
                  <from>
                    <xdr:col>3</xdr:col>
                    <xdr:colOff>1152525</xdr:colOff>
                    <xdr:row>19</xdr:row>
                    <xdr:rowOff>9525</xdr:rowOff>
                  </from>
                  <to>
                    <xdr:col>5</xdr:col>
                    <xdr:colOff>142875</xdr:colOff>
                    <xdr:row>20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5" name="Drop Down 11">
              <controlPr defaultSize="0" autoLine="0" autoPict="0">
                <anchor>
                  <from>
                    <xdr:col>4</xdr:col>
                    <xdr:colOff>1009650</xdr:colOff>
                    <xdr:row>25</xdr:row>
                    <xdr:rowOff>85725</xdr:rowOff>
                  </from>
                  <to>
                    <xdr:col>6</xdr:col>
                    <xdr:colOff>104775</xdr:colOff>
                    <xdr:row>26</xdr:row>
                    <xdr:rowOff>104775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workbookViewId="0">
      <selection activeCell="K3" sqref="K3"/>
    </sheetView>
  </sheetViews>
  <sheetFormatPr defaultRowHeight="12.75" x14ac:dyDescent="0.2"/>
  <sheetData/>
  <sheetProtection password="ED84" sheet="1"/>
  <phoneticPr fontId="21" type="noConversion"/>
  <pageMargins left="0.25" right="0.25" top="0.5" bottom="0.5" header="0.5" footer="0.5"/>
  <pageSetup orientation="portrait" horizontalDpi="1200" verticalDpi="1200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AcroExch.Document.7" shapeId="3090" r:id="rId4">
          <objectPr defaultSiz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9</xdr:col>
                <xdr:colOff>342900</xdr:colOff>
                <xdr:row>46</xdr:row>
                <xdr:rowOff>95250</xdr:rowOff>
              </to>
            </anchor>
          </objectPr>
        </oleObject>
      </mc:Choice>
      <mc:Fallback>
        <oleObject progId="AcroExch.Document.7" shapeId="3090" r:id="rId4"/>
      </mc:Fallback>
    </mc:AlternateContent>
    <mc:AlternateContent xmlns:mc="http://schemas.openxmlformats.org/markup-compatibility/2006">
      <mc:Choice Requires="x14">
        <oleObject progId="AcroExch.Document.7" shapeId="3095" r:id="rId6">
          <objectPr defaultSize="0" r:id="rId7">
            <anchor moveWithCells="1">
              <from>
                <xdr:col>0</xdr:col>
                <xdr:colOff>0</xdr:colOff>
                <xdr:row>47</xdr:row>
                <xdr:rowOff>0</xdr:rowOff>
              </from>
              <to>
                <xdr:col>9</xdr:col>
                <xdr:colOff>342900</xdr:colOff>
                <xdr:row>93</xdr:row>
                <xdr:rowOff>95250</xdr:rowOff>
              </to>
            </anchor>
          </objectPr>
        </oleObject>
      </mc:Choice>
      <mc:Fallback>
        <oleObject progId="AcroExch.Document.7" shapeId="3095" r:id="rId6"/>
      </mc:Fallback>
    </mc:AlternateContent>
    <mc:AlternateContent xmlns:mc="http://schemas.openxmlformats.org/markup-compatibility/2006">
      <mc:Choice Requires="x14">
        <oleObject progId="AcroExch.Document.7" shapeId="3096" r:id="rId8">
          <objectPr defaultSize="0" r:id="rId9">
            <anchor moveWithCells="1">
              <from>
                <xdr:col>0</xdr:col>
                <xdr:colOff>0</xdr:colOff>
                <xdr:row>94</xdr:row>
                <xdr:rowOff>0</xdr:rowOff>
              </from>
              <to>
                <xdr:col>9</xdr:col>
                <xdr:colOff>342900</xdr:colOff>
                <xdr:row>140</xdr:row>
                <xdr:rowOff>95250</xdr:rowOff>
              </to>
            </anchor>
          </objectPr>
        </oleObject>
      </mc:Choice>
      <mc:Fallback>
        <oleObject progId="AcroExch.Document.7" shapeId="3096" r:id="rId8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Salary Agreement Form</vt:lpstr>
      <vt:lpstr>Policy HR 350</vt:lpstr>
      <vt:lpstr>'Salary Agreement Form'!Print_Area</vt:lpstr>
    </vt:vector>
  </TitlesOfParts>
  <Company>UNMH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Wade Foreman</dc:creator>
  <cp:lastModifiedBy>Windows User</cp:lastModifiedBy>
  <cp:lastPrinted>2020-04-01T15:59:09Z</cp:lastPrinted>
  <dcterms:created xsi:type="dcterms:W3CDTF">2010-01-19T16:59:20Z</dcterms:created>
  <dcterms:modified xsi:type="dcterms:W3CDTF">2020-04-01T16:12:16Z</dcterms:modified>
</cp:coreProperties>
</file>